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8_{131850FF-6876-4935-9180-693B6E9BB8D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Hoja1!$A$2:$K$56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A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3" i="1" l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<sst xmlns="http://schemas.openxmlformats.org/spreadsheetml/2006/main" count="153" uniqueCount="112">
  <si>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</si>
  <si>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</si>
  <si>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</si>
  <si>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</si>
  <si>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</si>
  <si>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</si>
  <si>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</si>
  <si>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</si>
  <si>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</si>
  <si>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</si>
  <si>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</si>
  <si>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</si>
  <si>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</si>
  <si>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</si>
  <si>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</si>
  <si>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</si>
  <si>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</si>
  <si>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</si>
  <si>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</si>
  <si>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</si>
  <si>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</si>
  <si>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</si>
  <si>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</si>
  <si>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</si>
  <si>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</si>
  <si>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</si>
  <si>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</si>
  <si>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</si>
  <si>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</si>
  <si>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</si>
  <si>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</si>
  <si>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</si>
  <si>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</si>
  <si>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</si>
  <si>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</si>
  <si>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</si>
  <si>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</si>
  <si>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</si>
  <si>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</si>
  <si>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</si>
  <si>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</si>
  <si>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</si>
  <si>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</si>
  <si>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</si>
  <si>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</si>
  <si>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</si>
  <si>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</si>
  <si>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</si>
  <si>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JAVIER STUARDO FERNÁNDEZ CORTEZ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</si>
  <si>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</si>
  <si>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</si>
  <si>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</si>
  <si>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</si>
  <si>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</si>
  <si>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</si>
  <si>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</si>
  <si>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</si>
  <si>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</si>
  <si>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</si>
  <si>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</si>
  <si>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</si>
  <si>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</si>
  <si>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</si>
  <si>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</si>
  <si>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</si>
  <si>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</si>
  <si>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</si>
  <si>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</si>
  <si>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</si>
  <si>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</si>
  <si>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</si>
  <si>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</si>
  <si>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</si>
  <si>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</si>
  <si>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</si>
  <si>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</si>
  <si>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</si>
  <si>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</si>
  <si>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</si>
  <si>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</si>
  <si>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</si>
  <si>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</si>
  <si>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</si>
  <si>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</si>
  <si>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30-2023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</si>
  <si>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</si>
  <si>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</si>
  <si>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</si>
  <si>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</si>
  <si>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</si>
  <si>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</si>
  <si>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</si>
  <si>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</si>
  <si>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</si>
  <si>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</si>
  <si>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</si>
  <si>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</si>
  <si>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</si>
  <si>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</si>
  <si>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</si>
  <si>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45-2023</t>
  </si>
  <si>
    <t>SAMUEL DANIEL GARCÍA HERNÁNDEZ</t>
  </si>
  <si>
    <t>46-2023</t>
  </si>
  <si>
    <t>DÁMARIS ESTHER LÉMUS JOLÓN</t>
  </si>
  <si>
    <t>Columna34</t>
  </si>
  <si>
    <t>HONORARIO MENSUAL MARZO</t>
  </si>
  <si>
    <t>Columna35</t>
  </si>
  <si>
    <t>HONORARIO MENSUAL ABRIL</t>
  </si>
  <si>
    <t xml:space="preserve">                   LISTADO DE ASESORES VICEPRESIDENCIA DE LA REPÚBLICA MAYO 2023</t>
  </si>
  <si>
    <t>Columna36</t>
  </si>
  <si>
    <t>HONORARIO MENSUAL MAYO</t>
  </si>
  <si>
    <t>FINALIZACIÓN DE CONTRATO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</si>
</sst>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Font="1"/>
    <xf numFmtId="16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6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16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16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164" fontId="4" fillId="0" borderId="0" xfId="1" applyFont="1" applyBorder="1"/>
    <xf numFmtId="16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164" fontId="5" fillId="0" borderId="8" xfId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164" fontId="3" fillId="0" borderId="11" xfId="1" applyNumberFormat="1" applyFont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wrapText="1"/>
    </xf>
    <xf numFmtId="16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16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6"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16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16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5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K52" totalsRowShown="0" headerRowDxfId="25" dataDxfId="23" totalsRowDxfId="21" headerRowBorderDxfId="24" tableBorderDxfId="22" headerRowCellStyle="Moneda" totalsRowCellStyle="Moneda">
  <autoFilter ref="A9:K52" xr:uid="{00000000-0009-0000-0100-000001000000}"/>
  <sortState ref="A10:K35">
    <sortCondition ref="C10"/>
  </sortState>
  <tableColumns count="11">
    <tableColumn id="1" xr3:uid="{00000000-0010-0000-0000-000001000000}" name="Columna1" dataDxfId="20" totalsRowDxfId="19"/>
    <tableColumn id="2" xr3:uid="{00000000-0010-0000-0000-000002000000}" name="Columna2" dataDxfId="18"/>
    <tableColumn id="14" xr3:uid="{00000000-0010-0000-0000-00000E000000}" name="Columna22" dataDxfId="17" totalsRowDxfId="16"/>
    <tableColumn id="3" xr3:uid="{00000000-0010-0000-0000-000003000000}" name="Columna3" dataDxfId="15" totalsRowDxfId="14" dataCellStyle="Moneda"/>
    <tableColumn id="7" xr3:uid="{00000000-0010-0000-0000-000007000000}" name="Columna32" dataDxfId="13" totalsRowDxfId="12" dataCellStyle="Moneda"/>
    <tableColumn id="4" xr3:uid="{67F111D7-66E6-4E39-959B-84E985D34C58}" name="Columna33" dataDxfId="11" totalsRowDxfId="10" dataCellStyle="Moneda"/>
    <tableColumn id="8" xr3:uid="{49F2EBB6-D3EC-4785-B16D-9887C8BC0E88}" name="Columna34" dataDxfId="9" totalsRowDxfId="8" dataCellStyle="Moneda"/>
    <tableColumn id="9" xr3:uid="{DA3465C6-5F78-4150-B18A-7CFB5CA9DDE1}" name="Columna35" dataDxfId="7" totalsRowDxfId="6" dataCellStyle="Moneda"/>
    <tableColumn id="10" xr3:uid="{33907E71-3980-4EF4-95B2-68F8CCFC7925}" name="Columna36" dataDxfId="1" totalsRowDxfId="2" dataCellStyle="Moneda"/>
    <tableColumn id="5" xr3:uid="{00000000-0010-0000-0000-000005000000}" name="Columna5" dataDxfId="0" totalsRowDxfId="5">
      <calculatedColumnFormula>Tabla1[[#This Row],[Columna3]]-Tabla1[[#This Row],[Columna32]]-Tabla1[[#This Row],[Columna33]]-Tabla1[[#This Row],[Columna34]]-Tabla1[[#This Row],[Columna35]]-Tabla1[[#This Row],[Columna36]]</calculatedColumnFormula>
    </tableColumn>
    <tableColumn id="6" xr3:uid="{00000000-0010-0000-0000-000006000000}" name="Columna6" dataDxfId="4" totalsRowDxfId="3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54"/>
  <sheetViews>
    <sheetView tabSelected="1" view="pageBreakPreview" topLeftCell="A5" zoomScale="30" zoomScaleNormal="53" zoomScaleSheetLayoutView="30" workbookViewId="0">
      <selection activeCell="J35" sqref="J35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9" width="26.7109375" style="2" customWidth="1"/>
    <col min="10" max="10" width="26.5703125" customWidth="1"/>
    <col min="11" max="11" width="42.140625" customWidth="1"/>
    <col min="12" max="12" width="11.42578125" style="46"/>
    <col min="13" max="57" width="11.42578125" style="5"/>
  </cols>
  <sheetData>
    <row r="3" spans="1:57" ht="10.5" customHeight="1" thickBot="1" x14ac:dyDescent="0.3">
      <c r="B3"/>
      <c r="D3" s="1"/>
      <c r="E3" s="1"/>
      <c r="F3" s="1"/>
      <c r="G3" s="1"/>
      <c r="H3" s="1"/>
      <c r="I3" s="1"/>
    </row>
    <row r="4" spans="1:57" ht="75" customHeight="1" thickBot="1" x14ac:dyDescent="0.3">
      <c r="A4" s="59" t="s">
        <v>108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57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1"/>
      <c r="K5" s="11"/>
    </row>
    <row r="6" spans="1:57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5"/>
    </row>
    <row r="7" spans="1:57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8"/>
    </row>
    <row r="8" spans="1:57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98</v>
      </c>
      <c r="G8" s="27" t="s">
        <v>105</v>
      </c>
      <c r="H8" s="27" t="s">
        <v>107</v>
      </c>
      <c r="I8" s="27" t="s">
        <v>110</v>
      </c>
      <c r="J8" s="25" t="s">
        <v>13</v>
      </c>
      <c r="K8" s="25" t="s">
        <v>1</v>
      </c>
      <c r="L8" s="47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97</v>
      </c>
      <c r="G9" s="19" t="s">
        <v>104</v>
      </c>
      <c r="H9" s="19" t="s">
        <v>106</v>
      </c>
      <c r="I9" s="19" t="s">
        <v>109</v>
      </c>
      <c r="J9" s="32" t="s">
        <v>6</v>
      </c>
      <c r="K9" s="33" t="s">
        <v>7</v>
      </c>
      <c r="L9" s="48"/>
    </row>
    <row r="10" spans="1:57" s="4" customFormat="1" ht="60" customHeight="1" thickBot="1" x14ac:dyDescent="0.35">
      <c r="A10" s="21">
        <v>1</v>
      </c>
      <c r="B10" s="52" t="s">
        <v>31</v>
      </c>
      <c r="C10" s="40" t="s">
        <v>56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f>Tabla1[[#This Row],[Columna3]]-Tabla1[[#This Row],[Columna32]]-Tabla1[[#This Row],[Columna33]]-Tabla1[[#This Row],[Columna34]]-Tabla1[[#This Row],[Columna35]]-Tabla1[[#This Row],[Columna36]]</f>
        <v>70000</v>
      </c>
      <c r="K10" s="20" t="s">
        <v>99</v>
      </c>
      <c r="L10" s="49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60" customHeight="1" thickBot="1" x14ac:dyDescent="0.35">
      <c r="A11" s="21">
        <v>2</v>
      </c>
      <c r="B11" s="52" t="s">
        <v>32</v>
      </c>
      <c r="C11" s="39" t="s">
        <v>57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f>Tabla1[[#This Row],[Columna3]]-Tabla1[[#This Row],[Columna32]]-Tabla1[[#This Row],[Columna33]]-Tabla1[[#This Row],[Columna34]]-Tabla1[[#This Row],[Columna35]]-Tabla1[[#This Row],[Columna36]]</f>
        <v>49000</v>
      </c>
      <c r="K11" s="20" t="s">
        <v>99</v>
      </c>
      <c r="L11" s="50"/>
    </row>
    <row r="12" spans="1:57" ht="60" customHeight="1" thickBot="1" x14ac:dyDescent="0.35">
      <c r="A12" s="21">
        <v>3</v>
      </c>
      <c r="B12" s="52" t="s">
        <v>23</v>
      </c>
      <c r="C12" s="39" t="s">
        <v>58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f>Tabla1[[#This Row],[Columna3]]-Tabla1[[#This Row],[Columna32]]-Tabla1[[#This Row],[Columna33]]-Tabla1[[#This Row],[Columna34]]-Tabla1[[#This Row],[Columna35]]-Tabla1[[#This Row],[Columna36]]</f>
        <v>119000</v>
      </c>
      <c r="K12" s="20" t="s">
        <v>99</v>
      </c>
      <c r="L12" s="50"/>
    </row>
    <row r="13" spans="1:57" ht="60" customHeight="1" thickBot="1" x14ac:dyDescent="0.35">
      <c r="A13" s="21">
        <f>A12+1</f>
        <v>4</v>
      </c>
      <c r="B13" s="52" t="s">
        <v>33</v>
      </c>
      <c r="C13" s="40" t="s">
        <v>59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f>Tabla1[[#This Row],[Columna3]]-Tabla1[[#This Row],[Columna32]]-Tabla1[[#This Row],[Columna33]]-Tabla1[[#This Row],[Columna34]]-Tabla1[[#This Row],[Columna35]]-Tabla1[[#This Row],[Columna36]]</f>
        <v>119000</v>
      </c>
      <c r="K13" s="20" t="s">
        <v>99</v>
      </c>
      <c r="L13" s="50"/>
    </row>
    <row r="14" spans="1:57" ht="60" customHeight="1" thickBot="1" x14ac:dyDescent="0.35">
      <c r="A14" s="21">
        <f t="shared" ref="A14:A52" si="0">A13+1</f>
        <v>5</v>
      </c>
      <c r="B14" s="52" t="s">
        <v>34</v>
      </c>
      <c r="C14" s="39" t="s">
        <v>60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f>Tabla1[[#This Row],[Columna3]]-Tabla1[[#This Row],[Columna32]]-Tabla1[[#This Row],[Columna33]]-Tabla1[[#This Row],[Columna34]]-Tabla1[[#This Row],[Columna35]]-Tabla1[[#This Row],[Columna36]]</f>
        <v>119000</v>
      </c>
      <c r="K14" s="20" t="s">
        <v>99</v>
      </c>
      <c r="L14" s="50"/>
    </row>
    <row r="15" spans="1:57" ht="60" customHeight="1" thickBot="1" x14ac:dyDescent="0.35">
      <c r="A15" s="21">
        <f t="shared" si="0"/>
        <v>6</v>
      </c>
      <c r="B15" s="52" t="s">
        <v>17</v>
      </c>
      <c r="C15" s="39" t="s">
        <v>61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f>Tabla1[[#This Row],[Columna3]]-Tabla1[[#This Row],[Columna32]]-Tabla1[[#This Row],[Columna33]]-Tabla1[[#This Row],[Columna34]]-Tabla1[[#This Row],[Columna35]]-Tabla1[[#This Row],[Columna36]]</f>
        <v>133000</v>
      </c>
      <c r="K15" s="20" t="s">
        <v>99</v>
      </c>
      <c r="L15" s="50"/>
    </row>
    <row r="16" spans="1:57" ht="60" customHeight="1" thickBot="1" x14ac:dyDescent="0.35">
      <c r="A16" s="21">
        <f t="shared" si="0"/>
        <v>7</v>
      </c>
      <c r="B16" s="52" t="s">
        <v>35</v>
      </c>
      <c r="C16" s="39" t="s">
        <v>62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f>Tabla1[[#This Row],[Columna3]]-Tabla1[[#This Row],[Columna32]]-Tabla1[[#This Row],[Columna33]]-Tabla1[[#This Row],[Columna34]]-Tabla1[[#This Row],[Columna35]]-Tabla1[[#This Row],[Columna36]]</f>
        <v>80500</v>
      </c>
      <c r="K16" s="20" t="s">
        <v>99</v>
      </c>
      <c r="L16" s="50"/>
    </row>
    <row r="17" spans="1:57" ht="60" customHeight="1" thickBot="1" x14ac:dyDescent="0.35">
      <c r="A17" s="21">
        <f t="shared" si="0"/>
        <v>8</v>
      </c>
      <c r="B17" s="52" t="s">
        <v>14</v>
      </c>
      <c r="C17" s="40" t="s">
        <v>63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f>Tabla1[[#This Row],[Columna3]]-Tabla1[[#This Row],[Columna32]]-Tabla1[[#This Row],[Columna33]]-Tabla1[[#This Row],[Columna34]]-Tabla1[[#This Row],[Columna35]]-Tabla1[[#This Row],[Columna36]]</f>
        <v>126000</v>
      </c>
      <c r="K17" s="20" t="s">
        <v>99</v>
      </c>
      <c r="L17" s="50"/>
    </row>
    <row r="18" spans="1:57" s="4" customFormat="1" ht="60" customHeight="1" thickBot="1" x14ac:dyDescent="0.35">
      <c r="A18" s="21">
        <f t="shared" si="0"/>
        <v>9</v>
      </c>
      <c r="B18" s="52" t="s">
        <v>36</v>
      </c>
      <c r="C18" s="39" t="s">
        <v>64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f>Tabla1[[#This Row],[Columna3]]-Tabla1[[#This Row],[Columna32]]-Tabla1[[#This Row],[Columna33]]-Tabla1[[#This Row],[Columna34]]-Tabla1[[#This Row],[Columna35]]-Tabla1[[#This Row],[Columna36]]</f>
        <v>126000</v>
      </c>
      <c r="K18" s="20" t="s">
        <v>99</v>
      </c>
      <c r="L18" s="4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4" customFormat="1" ht="60" customHeight="1" thickBot="1" x14ac:dyDescent="0.35">
      <c r="A19" s="21">
        <f t="shared" si="0"/>
        <v>10</v>
      </c>
      <c r="B19" s="52" t="s">
        <v>37</v>
      </c>
      <c r="C19" s="40" t="s">
        <v>65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f>Tabla1[[#This Row],[Columna3]]-Tabla1[[#This Row],[Columna32]]-Tabla1[[#This Row],[Columna33]]-Tabla1[[#This Row],[Columna34]]-Tabla1[[#This Row],[Columna35]]-Tabla1[[#This Row],[Columna36]]</f>
        <v>126000</v>
      </c>
      <c r="K19" s="20" t="s">
        <v>99</v>
      </c>
      <c r="L19" s="4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4" customFormat="1" ht="60" customHeight="1" thickBot="1" x14ac:dyDescent="0.35">
      <c r="A20" s="21">
        <f t="shared" si="0"/>
        <v>11</v>
      </c>
      <c r="B20" s="52" t="s">
        <v>38</v>
      </c>
      <c r="C20" s="39" t="s">
        <v>66</v>
      </c>
      <c r="D20" s="28">
        <v>298387.09999999998</v>
      </c>
      <c r="E20" s="7">
        <v>23387.1</v>
      </c>
      <c r="F20" s="7">
        <v>25000</v>
      </c>
      <c r="G20" s="7">
        <v>25000</v>
      </c>
      <c r="H20" s="7">
        <v>25000</v>
      </c>
      <c r="I20" s="7">
        <v>25000</v>
      </c>
      <c r="J20" s="7">
        <f>Tabla1[[#This Row],[Columna3]]-Tabla1[[#This Row],[Columna32]]-Tabla1[[#This Row],[Columna33]]-Tabla1[[#This Row],[Columna34]]-Tabla1[[#This Row],[Columna35]]-Tabla1[[#This Row],[Columna36]]</f>
        <v>175000</v>
      </c>
      <c r="K20" s="20" t="s">
        <v>99</v>
      </c>
      <c r="L20" s="4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s="4" customFormat="1" ht="60" customHeight="1" thickBot="1" x14ac:dyDescent="0.35">
      <c r="A21" s="21">
        <f t="shared" si="0"/>
        <v>12</v>
      </c>
      <c r="B21" s="52" t="s">
        <v>39</v>
      </c>
      <c r="C21" s="39" t="s">
        <v>67</v>
      </c>
      <c r="D21" s="7">
        <v>202903.23</v>
      </c>
      <c r="E21" s="7">
        <v>15903.23</v>
      </c>
      <c r="F21" s="7">
        <v>17000</v>
      </c>
      <c r="G21" s="7">
        <v>17000</v>
      </c>
      <c r="H21" s="7">
        <v>17000</v>
      </c>
      <c r="I21" s="7">
        <v>17000</v>
      </c>
      <c r="J21" s="7">
        <f>Tabla1[[#This Row],[Columna3]]-Tabla1[[#This Row],[Columna32]]-Tabla1[[#This Row],[Columna33]]-Tabla1[[#This Row],[Columna34]]-Tabla1[[#This Row],[Columna35]]-Tabla1[[#This Row],[Columna36]]</f>
        <v>119000</v>
      </c>
      <c r="K21" s="20" t="s">
        <v>99</v>
      </c>
      <c r="L21" s="4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s="4" customFormat="1" ht="60" customHeight="1" thickBot="1" x14ac:dyDescent="0.35">
      <c r="A22" s="21">
        <f t="shared" si="0"/>
        <v>13</v>
      </c>
      <c r="B22" s="52" t="s">
        <v>24</v>
      </c>
      <c r="C22" s="40" t="s">
        <v>68</v>
      </c>
      <c r="D22" s="7">
        <v>238709.68</v>
      </c>
      <c r="E22" s="7">
        <v>18709.68</v>
      </c>
      <c r="F22" s="7">
        <v>20000</v>
      </c>
      <c r="G22" s="7">
        <v>20000</v>
      </c>
      <c r="H22" s="7">
        <v>20000</v>
      </c>
      <c r="I22" s="7">
        <v>20000</v>
      </c>
      <c r="J22" s="7">
        <f>Tabla1[[#This Row],[Columna3]]-Tabla1[[#This Row],[Columna32]]-Tabla1[[#This Row],[Columna33]]-Tabla1[[#This Row],[Columna34]]-Tabla1[[#This Row],[Columna35]]-Tabla1[[#This Row],[Columna36]]</f>
        <v>140000</v>
      </c>
      <c r="K22" s="20" t="s">
        <v>99</v>
      </c>
      <c r="L22" s="4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60" customHeight="1" thickBot="1" x14ac:dyDescent="0.35">
      <c r="A23" s="21">
        <f t="shared" si="0"/>
        <v>14</v>
      </c>
      <c r="B23" s="52" t="s">
        <v>40</v>
      </c>
      <c r="C23" s="40" t="s">
        <v>69</v>
      </c>
      <c r="D23" s="7">
        <v>143225.81</v>
      </c>
      <c r="E23" s="7">
        <v>11225.81</v>
      </c>
      <c r="F23" s="7">
        <v>12000</v>
      </c>
      <c r="G23" s="7">
        <v>12000</v>
      </c>
      <c r="H23" s="7">
        <v>12000</v>
      </c>
      <c r="I23" s="7">
        <v>12000</v>
      </c>
      <c r="J23" s="7">
        <f>Tabla1[[#This Row],[Columna3]]-Tabla1[[#This Row],[Columna32]]-Tabla1[[#This Row],[Columna33]]-Tabla1[[#This Row],[Columna34]]-Tabla1[[#This Row],[Columna35]]-Tabla1[[#This Row],[Columna36]]</f>
        <v>84000</v>
      </c>
      <c r="K23" s="20" t="s">
        <v>99</v>
      </c>
      <c r="L23" s="50"/>
    </row>
    <row r="24" spans="1:57" ht="60" customHeight="1" thickBot="1" x14ac:dyDescent="0.35">
      <c r="A24" s="21">
        <f t="shared" si="0"/>
        <v>15</v>
      </c>
      <c r="B24" s="52" t="s">
        <v>15</v>
      </c>
      <c r="C24" s="39" t="s">
        <v>70</v>
      </c>
      <c r="D24" s="7">
        <v>298387.09999999998</v>
      </c>
      <c r="E24" s="7">
        <v>23387.1</v>
      </c>
      <c r="F24" s="7">
        <v>25000</v>
      </c>
      <c r="G24" s="7">
        <v>25000</v>
      </c>
      <c r="H24" s="7">
        <v>25000</v>
      </c>
      <c r="I24" s="7">
        <v>25000</v>
      </c>
      <c r="J24" s="7">
        <f>Tabla1[[#This Row],[Columna3]]-Tabla1[[#This Row],[Columna32]]-Tabla1[[#This Row],[Columna33]]-Tabla1[[#This Row],[Columna34]]-Tabla1[[#This Row],[Columna35]]-Tabla1[[#This Row],[Columna36]]</f>
        <v>175000</v>
      </c>
      <c r="K24" s="20" t="s">
        <v>99</v>
      </c>
      <c r="L24" s="50"/>
    </row>
    <row r="25" spans="1:57" ht="60" customHeight="1" thickBot="1" x14ac:dyDescent="0.35">
      <c r="A25" s="21">
        <f t="shared" si="0"/>
        <v>16</v>
      </c>
      <c r="B25" s="52" t="s">
        <v>21</v>
      </c>
      <c r="C25" s="40" t="s">
        <v>71</v>
      </c>
      <c r="D25" s="7">
        <v>202903.23</v>
      </c>
      <c r="E25" s="7">
        <v>15903.23</v>
      </c>
      <c r="F25" s="7">
        <v>17000</v>
      </c>
      <c r="G25" s="7">
        <v>17000</v>
      </c>
      <c r="H25" s="7">
        <v>17000</v>
      </c>
      <c r="I25" s="7">
        <v>17000</v>
      </c>
      <c r="J25" s="7">
        <f>Tabla1[[#This Row],[Columna3]]-Tabla1[[#This Row],[Columna32]]-Tabla1[[#This Row],[Columna33]]-Tabla1[[#This Row],[Columna34]]-Tabla1[[#This Row],[Columna35]]-Tabla1[[#This Row],[Columna36]]</f>
        <v>119000</v>
      </c>
      <c r="K25" s="20" t="s">
        <v>99</v>
      </c>
      <c r="L25" s="50"/>
    </row>
    <row r="26" spans="1:57" ht="60" customHeight="1" thickBot="1" x14ac:dyDescent="0.35">
      <c r="A26" s="21">
        <f t="shared" si="0"/>
        <v>17</v>
      </c>
      <c r="B26" s="52" t="s">
        <v>18</v>
      </c>
      <c r="C26" s="40" t="s">
        <v>72</v>
      </c>
      <c r="D26" s="7">
        <v>214838.71</v>
      </c>
      <c r="E26" s="7">
        <v>16838.71</v>
      </c>
      <c r="F26" s="7">
        <v>18000</v>
      </c>
      <c r="G26" s="7">
        <v>18000</v>
      </c>
      <c r="H26" s="7">
        <v>18000</v>
      </c>
      <c r="I26" s="7">
        <v>18000</v>
      </c>
      <c r="J26" s="7">
        <f>Tabla1[[#This Row],[Columna3]]-Tabla1[[#This Row],[Columna32]]-Tabla1[[#This Row],[Columna33]]-Tabla1[[#This Row],[Columna34]]-Tabla1[[#This Row],[Columna35]]-Tabla1[[#This Row],[Columna36]]</f>
        <v>126000</v>
      </c>
      <c r="K26" s="20" t="s">
        <v>99</v>
      </c>
      <c r="L26" s="50"/>
    </row>
    <row r="27" spans="1:57" ht="60" customHeight="1" thickBot="1" x14ac:dyDescent="0.3">
      <c r="A27" s="21">
        <f t="shared" si="0"/>
        <v>18</v>
      </c>
      <c r="B27" s="52" t="s">
        <v>22</v>
      </c>
      <c r="C27" s="41" t="s">
        <v>73</v>
      </c>
      <c r="D27" s="43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f>Tabla1[[#This Row],[Columna3]]-Tabla1[[#This Row],[Columna32]]-Tabla1[[#This Row],[Columna33]]-Tabla1[[#This Row],[Columna34]]-Tabla1[[#This Row],[Columna35]]-Tabla1[[#This Row],[Columna36]]</f>
        <v>119000</v>
      </c>
      <c r="K27" s="20" t="s">
        <v>99</v>
      </c>
    </row>
    <row r="28" spans="1:57" ht="60" customHeight="1" thickBot="1" x14ac:dyDescent="0.3">
      <c r="A28" s="21">
        <f t="shared" si="0"/>
        <v>19</v>
      </c>
      <c r="B28" s="52" t="s">
        <v>41</v>
      </c>
      <c r="C28" s="40" t="s">
        <v>74</v>
      </c>
      <c r="D28" s="7">
        <v>202903.23</v>
      </c>
      <c r="E28" s="7">
        <v>15903.23</v>
      </c>
      <c r="F28" s="7">
        <v>17000</v>
      </c>
      <c r="G28" s="7">
        <v>17000</v>
      </c>
      <c r="H28" s="7">
        <v>17000</v>
      </c>
      <c r="I28" s="7">
        <v>17000</v>
      </c>
      <c r="J28" s="7">
        <f>Tabla1[[#This Row],[Columna3]]-Tabla1[[#This Row],[Columna32]]-Tabla1[[#This Row],[Columna33]]-Tabla1[[#This Row],[Columna34]]-Tabla1[[#This Row],[Columna35]]-Tabla1[[#This Row],[Columna36]]</f>
        <v>119000</v>
      </c>
      <c r="K28" s="20" t="s">
        <v>99</v>
      </c>
    </row>
    <row r="29" spans="1:57" s="42" customFormat="1" ht="60" customHeight="1" thickBot="1" x14ac:dyDescent="0.3">
      <c r="A29" s="21">
        <f t="shared" si="0"/>
        <v>20</v>
      </c>
      <c r="B29" s="52" t="s">
        <v>42</v>
      </c>
      <c r="C29" s="39" t="s">
        <v>75</v>
      </c>
      <c r="D29" s="7">
        <v>59677.42</v>
      </c>
      <c r="E29" s="7">
        <v>4677.42</v>
      </c>
      <c r="F29" s="7">
        <v>5000</v>
      </c>
      <c r="G29" s="7">
        <v>5000</v>
      </c>
      <c r="H29" s="7">
        <v>5000</v>
      </c>
      <c r="I29" s="7">
        <v>5000</v>
      </c>
      <c r="J29" s="7">
        <f>Tabla1[[#This Row],[Columna3]]-Tabla1[[#This Row],[Columna32]]-Tabla1[[#This Row],[Columna33]]-Tabla1[[#This Row],[Columna34]]-Tabla1[[#This Row],[Columna35]]-Tabla1[[#This Row],[Columna36]]</f>
        <v>35000</v>
      </c>
      <c r="K29" s="20" t="s">
        <v>99</v>
      </c>
      <c r="L29" s="51"/>
    </row>
    <row r="30" spans="1:57" s="5" customFormat="1" ht="60" customHeight="1" thickBot="1" x14ac:dyDescent="0.3">
      <c r="A30" s="21">
        <f t="shared" si="0"/>
        <v>21</v>
      </c>
      <c r="B30" s="52" t="s">
        <v>43</v>
      </c>
      <c r="C30" s="39" t="s">
        <v>76</v>
      </c>
      <c r="D30" s="28">
        <v>202903.23</v>
      </c>
      <c r="E30" s="7">
        <v>15903.23</v>
      </c>
      <c r="F30" s="7">
        <v>17000</v>
      </c>
      <c r="G30" s="7">
        <v>17000</v>
      </c>
      <c r="H30" s="7">
        <v>17000</v>
      </c>
      <c r="I30" s="7">
        <v>17000</v>
      </c>
      <c r="J30" s="7">
        <f>Tabla1[[#This Row],[Columna3]]-Tabla1[[#This Row],[Columna32]]-Tabla1[[#This Row],[Columna33]]-Tabla1[[#This Row],[Columna34]]-Tabla1[[#This Row],[Columna35]]-Tabla1[[#This Row],[Columna36]]</f>
        <v>119000</v>
      </c>
      <c r="K30" s="20" t="s">
        <v>99</v>
      </c>
      <c r="L30" s="46"/>
    </row>
    <row r="31" spans="1:57" s="5" customFormat="1" ht="60" customHeight="1" thickBot="1" x14ac:dyDescent="0.3">
      <c r="A31" s="21">
        <f t="shared" si="0"/>
        <v>22</v>
      </c>
      <c r="B31" s="52" t="s">
        <v>44</v>
      </c>
      <c r="C31" s="39" t="s">
        <v>77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f>Tabla1[[#This Row],[Columna3]]-Tabla1[[#This Row],[Columna32]]-Tabla1[[#This Row],[Columna33]]-Tabla1[[#This Row],[Columna34]]-Tabla1[[#This Row],[Columna35]]-Tabla1[[#This Row],[Columna36]]</f>
        <v>42000</v>
      </c>
      <c r="K31" s="20" t="s">
        <v>99</v>
      </c>
      <c r="L31" s="46"/>
    </row>
    <row r="32" spans="1:57" ht="60" customHeight="1" thickBot="1" x14ac:dyDescent="0.3">
      <c r="A32" s="21">
        <f t="shared" si="0"/>
        <v>23</v>
      </c>
      <c r="B32" s="52" t="s">
        <v>45</v>
      </c>
      <c r="C32" s="40" t="s">
        <v>78</v>
      </c>
      <c r="D32" s="7">
        <v>71612.899999999994</v>
      </c>
      <c r="E32" s="7">
        <v>5612.9</v>
      </c>
      <c r="F32" s="7">
        <v>6000</v>
      </c>
      <c r="G32" s="7">
        <v>6000</v>
      </c>
      <c r="H32" s="7">
        <v>6000</v>
      </c>
      <c r="I32" s="7">
        <v>6000</v>
      </c>
      <c r="J32" s="7">
        <f>Tabla1[[#This Row],[Columna3]]-Tabla1[[#This Row],[Columna32]]-Tabla1[[#This Row],[Columna33]]-Tabla1[[#This Row],[Columna34]]-Tabla1[[#This Row],[Columna35]]-Tabla1[[#This Row],[Columna36]]</f>
        <v>42000</v>
      </c>
      <c r="K32" s="20" t="s">
        <v>99</v>
      </c>
    </row>
    <row r="33" spans="1:12" ht="60" customHeight="1" thickBot="1" x14ac:dyDescent="0.35">
      <c r="A33" s="21">
        <f t="shared" si="0"/>
        <v>24</v>
      </c>
      <c r="B33" s="52" t="s">
        <v>20</v>
      </c>
      <c r="C33" s="40" t="s">
        <v>79</v>
      </c>
      <c r="D33" s="7">
        <v>202903.23</v>
      </c>
      <c r="E33" s="7">
        <v>15903.23</v>
      </c>
      <c r="F33" s="7">
        <v>17000</v>
      </c>
      <c r="G33" s="7">
        <v>17000</v>
      </c>
      <c r="H33" s="7">
        <v>17000</v>
      </c>
      <c r="I33" s="7">
        <v>17000</v>
      </c>
      <c r="J33" s="7">
        <f>Tabla1[[#This Row],[Columna3]]-Tabla1[[#This Row],[Columna32]]-Tabla1[[#This Row],[Columna33]]-Tabla1[[#This Row],[Columna34]]-Tabla1[[#This Row],[Columna35]]-Tabla1[[#This Row],[Columna36]]</f>
        <v>119000</v>
      </c>
      <c r="K33" s="20" t="s">
        <v>99</v>
      </c>
      <c r="L33" s="50"/>
    </row>
    <row r="34" spans="1:12" ht="60" customHeight="1" thickBot="1" x14ac:dyDescent="0.35">
      <c r="A34" s="21">
        <f t="shared" si="0"/>
        <v>25</v>
      </c>
      <c r="B34" s="52" t="s">
        <v>46</v>
      </c>
      <c r="C34" s="39" t="s">
        <v>80</v>
      </c>
      <c r="D34" s="7">
        <v>107419.35</v>
      </c>
      <c r="E34" s="7">
        <v>8419.35</v>
      </c>
      <c r="F34" s="7">
        <v>9000</v>
      </c>
      <c r="G34" s="7">
        <v>9000</v>
      </c>
      <c r="H34" s="7">
        <v>9000</v>
      </c>
      <c r="I34" s="7">
        <v>9000</v>
      </c>
      <c r="J34" s="7">
        <f>Tabla1[[#This Row],[Columna3]]-Tabla1[[#This Row],[Columna32]]-Tabla1[[#This Row],[Columna33]]-Tabla1[[#This Row],[Columna34]]-Tabla1[[#This Row],[Columna35]]-Tabla1[[#This Row],[Columna36]]</f>
        <v>63000</v>
      </c>
      <c r="K34" s="20" t="s">
        <v>99</v>
      </c>
      <c r="L34" s="50"/>
    </row>
    <row r="35" spans="1:12" ht="60" customHeight="1" thickBot="1" x14ac:dyDescent="0.35">
      <c r="A35" s="21">
        <f t="shared" si="0"/>
        <v>26</v>
      </c>
      <c r="B35" s="52" t="s">
        <v>47</v>
      </c>
      <c r="C35" s="39" t="s">
        <v>81</v>
      </c>
      <c r="D35" s="28">
        <v>143225.81</v>
      </c>
      <c r="E35" s="7">
        <v>11225.81</v>
      </c>
      <c r="F35" s="7">
        <v>12000</v>
      </c>
      <c r="G35" s="7">
        <v>12000</v>
      </c>
      <c r="H35" s="7">
        <v>12000</v>
      </c>
      <c r="I35" s="7">
        <v>12000</v>
      </c>
      <c r="J35" s="7">
        <f>Tabla1[[#This Row],[Columna3]]-Tabla1[[#This Row],[Columna32]]-Tabla1[[#This Row],[Columna33]]-Tabla1[[#This Row],[Columna34]]-Tabla1[[#This Row],[Columna35]]-Tabla1[[#This Row],[Columna36]]</f>
        <v>84000</v>
      </c>
      <c r="K35" s="20" t="s">
        <v>99</v>
      </c>
      <c r="L35" s="50"/>
    </row>
    <row r="36" spans="1:12" ht="60" customHeight="1" thickBot="1" x14ac:dyDescent="0.3">
      <c r="A36" s="21">
        <f t="shared" si="0"/>
        <v>27</v>
      </c>
      <c r="B36" s="52" t="s">
        <v>19</v>
      </c>
      <c r="C36" s="39" t="s">
        <v>82</v>
      </c>
      <c r="D36" s="45">
        <v>238709.68</v>
      </c>
      <c r="E36" s="7">
        <v>18709.68</v>
      </c>
      <c r="F36" s="7">
        <v>20000</v>
      </c>
      <c r="G36" s="7">
        <v>20000</v>
      </c>
      <c r="H36" s="7">
        <v>20000</v>
      </c>
      <c r="I36" s="7">
        <v>20000</v>
      </c>
      <c r="J36" s="7">
        <f>Tabla1[[#This Row],[Columna3]]-Tabla1[[#This Row],[Columna32]]-Tabla1[[#This Row],[Columna33]]-Tabla1[[#This Row],[Columna34]]-Tabla1[[#This Row],[Columna35]]-Tabla1[[#This Row],[Columna36]]</f>
        <v>140000</v>
      </c>
      <c r="K36" s="20" t="s">
        <v>99</v>
      </c>
    </row>
    <row r="37" spans="1:12" ht="60" customHeight="1" thickBot="1" x14ac:dyDescent="0.3">
      <c r="A37" s="21">
        <f t="shared" si="0"/>
        <v>28</v>
      </c>
      <c r="B37" s="52" t="s">
        <v>25</v>
      </c>
      <c r="C37" s="39" t="s">
        <v>83</v>
      </c>
      <c r="D37" s="45">
        <v>83548.39</v>
      </c>
      <c r="E37" s="7">
        <v>6548.39</v>
      </c>
      <c r="F37" s="7">
        <v>7000</v>
      </c>
      <c r="G37" s="7">
        <v>7000</v>
      </c>
      <c r="H37" s="7">
        <v>7000</v>
      </c>
      <c r="I37" s="7">
        <v>7000</v>
      </c>
      <c r="J37" s="7">
        <f>Tabla1[[#This Row],[Columna3]]-Tabla1[[#This Row],[Columna32]]-Tabla1[[#This Row],[Columna33]]-Tabla1[[#This Row],[Columna34]]-Tabla1[[#This Row],[Columna35]]-Tabla1[[#This Row],[Columna36]]</f>
        <v>49000</v>
      </c>
      <c r="K37" s="20" t="s">
        <v>99</v>
      </c>
    </row>
    <row r="38" spans="1:12" ht="60" customHeight="1" thickBot="1" x14ac:dyDescent="0.3">
      <c r="A38" s="21">
        <f t="shared" si="0"/>
        <v>29</v>
      </c>
      <c r="B38" s="52" t="s">
        <v>48</v>
      </c>
      <c r="C38" s="39" t="s">
        <v>84</v>
      </c>
      <c r="D38" s="45">
        <v>143225.81</v>
      </c>
      <c r="E38" s="7">
        <v>11225.81</v>
      </c>
      <c r="F38" s="7">
        <v>12000</v>
      </c>
      <c r="G38" s="7">
        <v>12000</v>
      </c>
      <c r="H38" s="7">
        <v>12000</v>
      </c>
      <c r="I38" s="7">
        <v>12000</v>
      </c>
      <c r="J38" s="7">
        <v>0</v>
      </c>
      <c r="K38" s="20" t="s">
        <v>111</v>
      </c>
    </row>
    <row r="39" spans="1:12" ht="60" customHeight="1" thickBot="1" x14ac:dyDescent="0.3">
      <c r="A39" s="21">
        <f t="shared" si="0"/>
        <v>30</v>
      </c>
      <c r="B39" s="52" t="s">
        <v>26</v>
      </c>
      <c r="C39" s="39" t="s">
        <v>85</v>
      </c>
      <c r="D39" s="45">
        <v>202903.23</v>
      </c>
      <c r="E39" s="7">
        <v>15903.23</v>
      </c>
      <c r="F39" s="7">
        <v>17000</v>
      </c>
      <c r="G39" s="7">
        <v>17000</v>
      </c>
      <c r="H39" s="7">
        <v>17000</v>
      </c>
      <c r="I39" s="7">
        <v>17000</v>
      </c>
      <c r="J39" s="7">
        <f>Tabla1[[#This Row],[Columna3]]-Tabla1[[#This Row],[Columna32]]-Tabla1[[#This Row],[Columna33]]-Tabla1[[#This Row],[Columna34]]-Tabla1[[#This Row],[Columna35]]-Tabla1[[#This Row],[Columna36]]</f>
        <v>119000</v>
      </c>
      <c r="K39" s="20" t="s">
        <v>99</v>
      </c>
    </row>
    <row r="40" spans="1:12" ht="60" customHeight="1" thickBot="1" x14ac:dyDescent="0.3">
      <c r="A40" s="21">
        <f t="shared" si="0"/>
        <v>31</v>
      </c>
      <c r="B40" s="52" t="s">
        <v>49</v>
      </c>
      <c r="C40" s="39" t="s">
        <v>86</v>
      </c>
      <c r="D40" s="45">
        <v>238709.68</v>
      </c>
      <c r="E40" s="7">
        <v>18709.68</v>
      </c>
      <c r="F40" s="7">
        <v>20000</v>
      </c>
      <c r="G40" s="7">
        <v>20000</v>
      </c>
      <c r="H40" s="7">
        <v>20000</v>
      </c>
      <c r="I40" s="7">
        <v>20000</v>
      </c>
      <c r="J40" s="7">
        <f>Tabla1[[#This Row],[Columna3]]-Tabla1[[#This Row],[Columna32]]-Tabla1[[#This Row],[Columna33]]-Tabla1[[#This Row],[Columna34]]-Tabla1[[#This Row],[Columna35]]-Tabla1[[#This Row],[Columna36]]</f>
        <v>140000</v>
      </c>
      <c r="K40" s="20" t="s">
        <v>99</v>
      </c>
    </row>
    <row r="41" spans="1:12" ht="60" customHeight="1" thickBot="1" x14ac:dyDescent="0.3">
      <c r="A41" s="21">
        <f t="shared" si="0"/>
        <v>32</v>
      </c>
      <c r="B41" s="52" t="s">
        <v>50</v>
      </c>
      <c r="C41" s="39" t="s">
        <v>87</v>
      </c>
      <c r="D41" s="45">
        <v>202903.23</v>
      </c>
      <c r="E41" s="7">
        <v>15903.23</v>
      </c>
      <c r="F41" s="7">
        <v>17000</v>
      </c>
      <c r="G41" s="7">
        <v>17000</v>
      </c>
      <c r="H41" s="7">
        <v>17000</v>
      </c>
      <c r="I41" s="7">
        <v>17000</v>
      </c>
      <c r="J41" s="7">
        <f>Tabla1[[#This Row],[Columna3]]-Tabla1[[#This Row],[Columna32]]-Tabla1[[#This Row],[Columna33]]-Tabla1[[#This Row],[Columna34]]-Tabla1[[#This Row],[Columna35]]-Tabla1[[#This Row],[Columna36]]</f>
        <v>119000</v>
      </c>
      <c r="K41" s="20" t="s">
        <v>99</v>
      </c>
    </row>
    <row r="42" spans="1:12" ht="60" customHeight="1" thickBot="1" x14ac:dyDescent="0.3">
      <c r="A42" s="21">
        <f t="shared" si="0"/>
        <v>33</v>
      </c>
      <c r="B42" s="52" t="s">
        <v>51</v>
      </c>
      <c r="C42" s="39" t="s">
        <v>88</v>
      </c>
      <c r="D42" s="45">
        <v>238709.68</v>
      </c>
      <c r="E42" s="7">
        <v>18709.68</v>
      </c>
      <c r="F42" s="7">
        <v>20000</v>
      </c>
      <c r="G42" s="7">
        <v>20000</v>
      </c>
      <c r="H42" s="7">
        <v>20000</v>
      </c>
      <c r="I42" s="7">
        <v>20000</v>
      </c>
      <c r="J42" s="7">
        <f>Tabla1[[#This Row],[Columna3]]-Tabla1[[#This Row],[Columna32]]-Tabla1[[#This Row],[Columna33]]-Tabla1[[#This Row],[Columna34]]-Tabla1[[#This Row],[Columna35]]-Tabla1[[#This Row],[Columna36]]</f>
        <v>140000</v>
      </c>
      <c r="K42" s="20" t="s">
        <v>99</v>
      </c>
    </row>
    <row r="43" spans="1:12" ht="60" customHeight="1" thickBot="1" x14ac:dyDescent="0.3">
      <c r="A43" s="21">
        <f t="shared" si="0"/>
        <v>34</v>
      </c>
      <c r="B43" s="52" t="s">
        <v>29</v>
      </c>
      <c r="C43" s="39" t="s">
        <v>89</v>
      </c>
      <c r="D43" s="45">
        <v>71612.899999999994</v>
      </c>
      <c r="E43" s="7">
        <v>5612.9</v>
      </c>
      <c r="F43" s="7">
        <v>6000</v>
      </c>
      <c r="G43" s="7">
        <v>6000</v>
      </c>
      <c r="H43" s="7">
        <v>6000</v>
      </c>
      <c r="I43" s="7">
        <v>6000</v>
      </c>
      <c r="J43" s="7">
        <f>Tabla1[[#This Row],[Columna3]]-Tabla1[[#This Row],[Columna32]]-Tabla1[[#This Row],[Columna33]]-Tabla1[[#This Row],[Columna34]]-Tabla1[[#This Row],[Columna35]]-Tabla1[[#This Row],[Columna36]]</f>
        <v>42000</v>
      </c>
      <c r="K43" s="20" t="s">
        <v>99</v>
      </c>
    </row>
    <row r="44" spans="1:12" ht="60" customHeight="1" thickBot="1" x14ac:dyDescent="0.3">
      <c r="A44" s="21">
        <f t="shared" si="0"/>
        <v>35</v>
      </c>
      <c r="B44" s="52" t="s">
        <v>52</v>
      </c>
      <c r="C44" s="39" t="s">
        <v>90</v>
      </c>
      <c r="D44" s="45">
        <v>298387.09999999998</v>
      </c>
      <c r="E44" s="7">
        <v>23387.1</v>
      </c>
      <c r="F44" s="7">
        <v>25000</v>
      </c>
      <c r="G44" s="7">
        <v>25000</v>
      </c>
      <c r="H44" s="7">
        <v>25000</v>
      </c>
      <c r="I44" s="7">
        <v>25000</v>
      </c>
      <c r="J44" s="7">
        <f>Tabla1[[#This Row],[Columna3]]-Tabla1[[#This Row],[Columna32]]-Tabla1[[#This Row],[Columna33]]-Tabla1[[#This Row],[Columna34]]-Tabla1[[#This Row],[Columna35]]-Tabla1[[#This Row],[Columna36]]</f>
        <v>175000</v>
      </c>
      <c r="K44" s="20" t="s">
        <v>99</v>
      </c>
    </row>
    <row r="45" spans="1:12" ht="60" customHeight="1" thickBot="1" x14ac:dyDescent="0.3">
      <c r="A45" s="21">
        <f t="shared" si="0"/>
        <v>36</v>
      </c>
      <c r="B45" s="52" t="s">
        <v>27</v>
      </c>
      <c r="C45" s="39" t="s">
        <v>91</v>
      </c>
      <c r="D45" s="45">
        <v>95225.81</v>
      </c>
      <c r="E45" s="7">
        <v>7225.81</v>
      </c>
      <c r="F45" s="7">
        <v>8000</v>
      </c>
      <c r="G45" s="7">
        <v>8000</v>
      </c>
      <c r="H45" s="7">
        <v>8000</v>
      </c>
      <c r="I45" s="7">
        <v>8000</v>
      </c>
      <c r="J45" s="7">
        <f>Tabla1[[#This Row],[Columna3]]-Tabla1[[#This Row],[Columna32]]-Tabla1[[#This Row],[Columna33]]-Tabla1[[#This Row],[Columna34]]-Tabla1[[#This Row],[Columna35]]-Tabla1[[#This Row],[Columna36]]</f>
        <v>56000</v>
      </c>
      <c r="K45" s="20" t="s">
        <v>99</v>
      </c>
    </row>
    <row r="46" spans="1:12" ht="60" customHeight="1" thickBot="1" x14ac:dyDescent="0.3">
      <c r="A46" s="21">
        <f t="shared" si="0"/>
        <v>37</v>
      </c>
      <c r="B46" s="52" t="s">
        <v>53</v>
      </c>
      <c r="C46" s="39" t="s">
        <v>92</v>
      </c>
      <c r="D46" s="45">
        <v>238064.52</v>
      </c>
      <c r="E46" s="7">
        <v>18064.52</v>
      </c>
      <c r="F46" s="7">
        <v>20000</v>
      </c>
      <c r="G46" s="7">
        <v>20000</v>
      </c>
      <c r="H46" s="7">
        <v>20000</v>
      </c>
      <c r="I46" s="7">
        <v>20000</v>
      </c>
      <c r="J46" s="7">
        <f>Tabla1[[#This Row],[Columna3]]-Tabla1[[#This Row],[Columna32]]-Tabla1[[#This Row],[Columna33]]-Tabla1[[#This Row],[Columna34]]-Tabla1[[#This Row],[Columna35]]-Tabla1[[#This Row],[Columna36]]</f>
        <v>140000</v>
      </c>
      <c r="K46" s="20" t="s">
        <v>99</v>
      </c>
    </row>
    <row r="47" spans="1:12" ht="60" customHeight="1" thickBot="1" x14ac:dyDescent="0.3">
      <c r="A47" s="21">
        <f t="shared" si="0"/>
        <v>38</v>
      </c>
      <c r="B47" s="52" t="s">
        <v>30</v>
      </c>
      <c r="C47" s="39" t="s">
        <v>93</v>
      </c>
      <c r="D47" s="45">
        <v>202354.84</v>
      </c>
      <c r="E47" s="7">
        <v>15354.84</v>
      </c>
      <c r="F47" s="7">
        <v>17000</v>
      </c>
      <c r="G47" s="7">
        <v>17000</v>
      </c>
      <c r="H47" s="7">
        <v>17000</v>
      </c>
      <c r="I47" s="7">
        <v>17000</v>
      </c>
      <c r="J47" s="7">
        <f>Tabla1[[#This Row],[Columna3]]-Tabla1[[#This Row],[Columna32]]-Tabla1[[#This Row],[Columna33]]-Tabla1[[#This Row],[Columna34]]-Tabla1[[#This Row],[Columna35]]-Tabla1[[#This Row],[Columna36]]</f>
        <v>119000</v>
      </c>
      <c r="K47" s="20" t="s">
        <v>99</v>
      </c>
    </row>
    <row r="48" spans="1:12" ht="60" customHeight="1" thickBot="1" x14ac:dyDescent="0.3">
      <c r="A48" s="21">
        <f t="shared" si="0"/>
        <v>39</v>
      </c>
      <c r="B48" s="52" t="s">
        <v>54</v>
      </c>
      <c r="C48" s="39" t="s">
        <v>94</v>
      </c>
      <c r="D48" s="45">
        <v>201806.45</v>
      </c>
      <c r="E48" s="7">
        <v>14806.45</v>
      </c>
      <c r="F48" s="7">
        <v>17000</v>
      </c>
      <c r="G48" s="7">
        <v>17000</v>
      </c>
      <c r="H48" s="7">
        <v>17000</v>
      </c>
      <c r="I48" s="7">
        <v>17000</v>
      </c>
      <c r="J48" s="7">
        <f>Tabla1[[#This Row],[Columna3]]-Tabla1[[#This Row],[Columna32]]-Tabla1[[#This Row],[Columna33]]-Tabla1[[#This Row],[Columna34]]-Tabla1[[#This Row],[Columna35]]-Tabla1[[#This Row],[Columna36]]</f>
        <v>119000</v>
      </c>
      <c r="K48" s="20" t="s">
        <v>99</v>
      </c>
    </row>
    <row r="49" spans="1:11" ht="63.75" customHeight="1" thickBot="1" x14ac:dyDescent="0.3">
      <c r="A49" s="21">
        <f t="shared" si="0"/>
        <v>40</v>
      </c>
      <c r="B49" s="52" t="s">
        <v>28</v>
      </c>
      <c r="C49" s="39" t="s">
        <v>95</v>
      </c>
      <c r="D49" s="45">
        <v>71032.259999999995</v>
      </c>
      <c r="E49" s="7">
        <v>5032.26</v>
      </c>
      <c r="F49" s="7">
        <v>6000</v>
      </c>
      <c r="G49" s="7">
        <v>6000</v>
      </c>
      <c r="H49" s="7">
        <v>6000</v>
      </c>
      <c r="I49" s="7">
        <v>6000</v>
      </c>
      <c r="J49" s="7">
        <f>Tabla1[[#This Row],[Columna3]]-Tabla1[[#This Row],[Columna32]]-Tabla1[[#This Row],[Columna33]]-Tabla1[[#This Row],[Columna34]]-Tabla1[[#This Row],[Columna35]]-Tabla1[[#This Row],[Columna36]]</f>
        <v>42000</v>
      </c>
      <c r="K49" s="20" t="s">
        <v>99</v>
      </c>
    </row>
    <row r="50" spans="1:11" ht="62.25" customHeight="1" thickBot="1" x14ac:dyDescent="0.3">
      <c r="A50" s="21">
        <f t="shared" si="0"/>
        <v>41</v>
      </c>
      <c r="B50" s="52" t="s">
        <v>55</v>
      </c>
      <c r="C50" s="39" t="s">
        <v>96</v>
      </c>
      <c r="D50" s="45">
        <v>117096.77</v>
      </c>
      <c r="E50" s="7">
        <v>7096.77</v>
      </c>
      <c r="F50" s="7">
        <v>10000</v>
      </c>
      <c r="G50" s="7">
        <v>10000</v>
      </c>
      <c r="H50" s="7">
        <v>10000</v>
      </c>
      <c r="I50" s="7">
        <v>10000</v>
      </c>
      <c r="J50" s="7">
        <f>Tabla1[[#This Row],[Columna3]]-Tabla1[[#This Row],[Columna32]]-Tabla1[[#This Row],[Columna33]]-Tabla1[[#This Row],[Columna34]]-Tabla1[[#This Row],[Columna35]]-Tabla1[[#This Row],[Columna36]]</f>
        <v>70000</v>
      </c>
      <c r="K50" s="20" t="s">
        <v>99</v>
      </c>
    </row>
    <row r="51" spans="1:11" ht="57.75" customHeight="1" thickBot="1" x14ac:dyDescent="0.3">
      <c r="A51" s="21">
        <f t="shared" si="0"/>
        <v>42</v>
      </c>
      <c r="B51" s="52" t="s">
        <v>101</v>
      </c>
      <c r="C51" s="39" t="s">
        <v>100</v>
      </c>
      <c r="D51" s="45">
        <v>72967.740000000005</v>
      </c>
      <c r="E51" s="7">
        <v>1467.74</v>
      </c>
      <c r="F51" s="7">
        <v>6500</v>
      </c>
      <c r="G51" s="7">
        <v>6500</v>
      </c>
      <c r="H51" s="7">
        <v>6500</v>
      </c>
      <c r="I51" s="7">
        <v>6500</v>
      </c>
      <c r="J51" s="7">
        <v>0</v>
      </c>
      <c r="K51" s="20" t="s">
        <v>111</v>
      </c>
    </row>
    <row r="52" spans="1:11" ht="57.75" customHeight="1" thickBot="1" x14ac:dyDescent="0.3">
      <c r="A52" s="21">
        <f t="shared" si="0"/>
        <v>43</v>
      </c>
      <c r="B52" s="52" t="s">
        <v>103</v>
      </c>
      <c r="C52" s="39" t="s">
        <v>102</v>
      </c>
      <c r="D52" s="45">
        <v>84000</v>
      </c>
      <c r="E52" s="7">
        <v>0</v>
      </c>
      <c r="F52" s="7">
        <v>4000</v>
      </c>
      <c r="G52" s="7">
        <v>8000</v>
      </c>
      <c r="H52" s="7">
        <v>8000</v>
      </c>
      <c r="I52" s="7">
        <v>8000</v>
      </c>
      <c r="J52" s="7">
        <f>Tabla1[[#This Row],[Columna3]]-Tabla1[[#This Row],[Columna32]]-Tabla1[[#This Row],[Columna33]]-Tabla1[[#This Row],[Columna34]]-Tabla1[[#This Row],[Columna35]]-Tabla1[[#This Row],[Columna36]]</f>
        <v>56000</v>
      </c>
      <c r="K52" s="20" t="s">
        <v>99</v>
      </c>
    </row>
    <row r="53" spans="1:11" ht="57.75" customHeight="1" x14ac:dyDescent="0.25">
      <c r="A53" s="53"/>
      <c r="B53" s="54"/>
      <c r="C53" s="55"/>
      <c r="D53" s="56"/>
      <c r="E53" s="57"/>
      <c r="F53" s="57"/>
      <c r="G53" s="57"/>
      <c r="H53" s="57"/>
      <c r="I53" s="57"/>
      <c r="J53" s="56"/>
      <c r="K53" s="58"/>
    </row>
    <row r="54" spans="1:11" ht="28.5" x14ac:dyDescent="0.25">
      <c r="D54" s="62" t="s">
        <v>16</v>
      </c>
      <c r="E54" s="62"/>
      <c r="F54" s="62"/>
      <c r="G54" s="62"/>
      <c r="H54" s="62"/>
      <c r="I54" s="62"/>
      <c r="J54" s="62"/>
    </row>
  </sheetData>
  <protectedRanges>
    <protectedRange sqref="B13:B17 B24:B27 B46 B19:B22" name="Rango1_2"/>
    <protectedRange sqref="B23" name="Rango1_1_2_2"/>
  </protectedRanges>
  <mergeCells count="2">
    <mergeCell ref="A4:K4"/>
    <mergeCell ref="D54:J54"/>
  </mergeCells>
  <printOptions horizontalCentered="1"/>
  <pageMargins left="0" right="0" top="0.74803149606299213" bottom="0.74803149606299213" header="0.31496062992125984" footer="0.31496062992125984"/>
  <pageSetup scale="35" orientation="portrait" r:id="rId1"/>
  <rowBreaks count="1" manualBreakCount="1">
    <brk id="33" max="17" man="1"/>
  </rowBreaks>
  <colBreaks count="1" manualBreakCount="1">
    <brk id="11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2023-05-31T19:13:26Z</cp:lastPrinted>
  <dcterms:created xsi:type="dcterms:W3CDTF">2014-02-03T17:10:02Z</dcterms:created>
  <dcterms:modified xsi:type="dcterms:W3CDTF">2023-05-31T19:18:00Z</dcterms:modified>
</cp:coreProperties>
</file>