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8_{0DA28DFA-F0A7-4F47-9DD5-DEE8BE2A52FC}" xr6:coauthVersionLast="36" xr6:coauthVersionMax="36" xr10:uidLastSave="{00000000-0000-0000-0000-000000000000}"/>
  <bookViews>
    <workbookView xWindow="0" yWindow="0" windowWidth="15345" windowHeight="3870" xr2:uid="{00000000-000D-0000-FFFF-FFFF00000000}"/>
  </bookViews>
  <sheets>
    <sheet name="Hoja1" sheetId="1" r:id="rId1"/>
  </sheets>
  <definedNames>
    <definedName name="_xlnm.Print_Area" localSheetId="0">Hoja1!$A$2:$G$57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<sst xmlns="http://schemas.openxmlformats.org/spreadsheetml/2006/main" count="148" uniqueCount="109">
  <si>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</si>
  <si>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</si>
  <si>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</si>
  <si>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</si>
  <si>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</si>
  <si>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</si>
  <si>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</si>
  <si>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</si>
  <si>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</si>
  <si>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</si>
  <si>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</si>
  <si>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</si>
  <si>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</si>
  <si>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</si>
  <si>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RICARDO ARGUETA SANTOS</t>
  </si>
  <si>
    <t>ENRIQUE OSBERTO RODRIGUEZ ENRIQUEZ</t>
  </si>
  <si>
    <t>Vo.BO.</t>
  </si>
  <si>
    <t>OLGA MARGARITA JULIAN LEIVA</t>
  </si>
  <si>
    <t>LUIS AUGUSTO CASTILLO ANZUETO</t>
  </si>
  <si>
    <t>HENRY ORLANDO ALBIZURES PAZ</t>
  </si>
  <si>
    <t>WENDY DEL ROSARIO SAMAYOA ACEVEDO</t>
  </si>
  <si>
    <t>NELY MAGALY POZUELOS PONCE</t>
  </si>
  <si>
    <t>SINDY AZENETH TERET SOLORZANO</t>
  </si>
  <si>
    <t>JESSICA FIGUEROA ORTIZ</t>
  </si>
  <si>
    <t>CARMEN ELENA CONTRERAS REYES DE KITSON</t>
  </si>
  <si>
    <t>ZOILA JUDITH SANCHEZ MORALES</t>
  </si>
  <si>
    <t>ESTEFANNY FABIOLA GIRON ESTRADA</t>
  </si>
  <si>
    <t>LIGIA LORENA ARDON FRANCO</t>
  </si>
  <si>
    <t>VALESKA JUDITH REYES LEIVA DE SOLOGAISTOA</t>
  </si>
  <si>
    <t>BRANDON LISANDRO CATALAN LARA</t>
  </si>
  <si>
    <t>JONATHAN JOSUE VILLAGRAN CABRERA</t>
  </si>
  <si>
    <t>CRISTOFER ELVIRA AQUINO</t>
  </si>
  <si>
    <t>NELSON JACOB GÁLVEZ OSORIO</t>
  </si>
  <si>
    <t>JULIA FLORINDA ROSALES AGUILAR</t>
  </si>
  <si>
    <t>SOFÍA DEL CARMEN GONZÁLEZ CONTRERAS DE RAMIREZ</t>
  </si>
  <si>
    <t>CESAR FERNANDO GIRÓN OLIVA</t>
  </si>
  <si>
    <t>FABIOLA NOEMÍ RAMÍREZ COLINDRES</t>
  </si>
  <si>
    <t>JOSÉ LUIS VALLECILLOS MORALES</t>
  </si>
  <si>
    <t>LUIS PEDRO VIDES GÓNGORA</t>
  </si>
  <si>
    <t>NERY AUGUSTO FRANCO BAQUÍAX</t>
  </si>
  <si>
    <t>ANA LUCÍA SOLORZANO CONTRERAS</t>
  </si>
  <si>
    <t>NANCY ARACELY RAMIREZ SOLÓRZANO DE LÓPEZ</t>
  </si>
  <si>
    <t>JOSÉ ROALDO MELGAR MELGAR</t>
  </si>
  <si>
    <t>WERNER ANTONIO DAVILA ORTIZ</t>
  </si>
  <si>
    <t>EDGAR MANOLO MORALES RUIZ</t>
  </si>
  <si>
    <t>ADA JEANETTE RODENAS LOPEZ DE GONZÁLEZ</t>
  </si>
  <si>
    <t>JORGE RENÉ CAZANGA</t>
  </si>
  <si>
    <t>PEDRO ROCHE RODRÍGUEZ</t>
  </si>
  <si>
    <t>KAREN ILIANA BERGANZA GARCÍA DE SAGASTUME</t>
  </si>
  <si>
    <t>ANA LUISA GONZÁLEZ VARGAS</t>
  </si>
  <si>
    <t>JAVIER STUARDO FERNÁNDEZ CORTEZ</t>
  </si>
  <si>
    <t>JUAN CARLOS MARROQUÍN GODOY</t>
  </si>
  <si>
    <t>JEAN PAUL BRIERE SAMAYOA</t>
  </si>
  <si>
    <t>ANA VICTORIA HERNÁNDEZ ANDRINO DE GUZMÁN</t>
  </si>
  <si>
    <t>CELVIN MANOLO GALINDO LÓPEZ</t>
  </si>
  <si>
    <t>ALFREDO SKINNER-KLÉE ARENALES</t>
  </si>
  <si>
    <t>MIRIAM CATALINA AJANEL IXTABALÁN</t>
  </si>
  <si>
    <t>JOSÉ LEONEL ALVAREZ BARILLAS</t>
  </si>
  <si>
    <t>MARÍA LUISA ROSALES ROJO DE VIDES</t>
  </si>
  <si>
    <t>01-2023</t>
  </si>
  <si>
    <t>02-2023</t>
  </si>
  <si>
    <t>03-2023</t>
  </si>
  <si>
    <t>04-2023</t>
  </si>
  <si>
    <t>05-2023</t>
  </si>
  <si>
    <t>06-2023</t>
  </si>
  <si>
    <t>07-2023</t>
  </si>
  <si>
    <t>08-2023</t>
  </si>
  <si>
    <t>09-2023</t>
  </si>
  <si>
    <t>10-2023</t>
  </si>
  <si>
    <t>11-2023</t>
  </si>
  <si>
    <t>12-2023</t>
  </si>
  <si>
    <t>13-2023</t>
  </si>
  <si>
    <t>14-2023</t>
  </si>
  <si>
    <t>15-2023</t>
  </si>
  <si>
    <t>16-2023</t>
  </si>
  <si>
    <t>17-2023</t>
  </si>
  <si>
    <t>18-2023</t>
  </si>
  <si>
    <t>19-2023</t>
  </si>
  <si>
    <t>20-2023</t>
  </si>
  <si>
    <t>21-2023</t>
  </si>
  <si>
    <t>22-2023</t>
  </si>
  <si>
    <t>23-2023</t>
  </si>
  <si>
    <t>24-2023</t>
  </si>
  <si>
    <t>25-2023</t>
  </si>
  <si>
    <t>26-2023</t>
  </si>
  <si>
    <t>27-2023</t>
  </si>
  <si>
    <t>28-2023</t>
  </si>
  <si>
    <t>29-2023</t>
  </si>
  <si>
    <t>30-2023</t>
  </si>
  <si>
    <t>31-2023</t>
  </si>
  <si>
    <t>32-2023</t>
  </si>
  <si>
    <t>33-2023</t>
  </si>
  <si>
    <t>34-2023</t>
  </si>
  <si>
    <t>35-2023</t>
  </si>
  <si>
    <t>36-2023</t>
  </si>
  <si>
    <t>37-2023</t>
  </si>
  <si>
    <t>38-2023</t>
  </si>
  <si>
    <t>39-2023</t>
  </si>
  <si>
    <t>40-2023</t>
  </si>
  <si>
    <t>41-2023</t>
  </si>
  <si>
    <t>42-2023</t>
  </si>
  <si>
    <t>43-2023</t>
  </si>
  <si>
    <t>44-2023</t>
  </si>
  <si>
    <t>NUEVO CONTRATO 03/01/2023</t>
  </si>
  <si>
    <t>NUEVO CONTRATO 04/01/2023</t>
  </si>
  <si>
    <t>NUEVO CONTRATO 05/01/2023</t>
  </si>
  <si>
    <t>NUEVO CONTRATO 06/01/2023</t>
  </si>
  <si>
    <t>NUEVO CONTRATO 10/01/2023</t>
  </si>
  <si>
    <t xml:space="preserve">                   LISTADO DE ASESORES VICEPRESIDENCIA DE LA REPÚBLICA 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</si>
</sst>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 Light"/>
      <family val="2"/>
    </font>
    <font>
      <sz val="14"/>
      <color theme="1"/>
      <name val="Arial"/>
      <family val="2"/>
    </font>
    <font>
      <sz val="14"/>
      <color theme="1"/>
      <name val="Calibri Light"/>
      <family val="2"/>
    </font>
    <font>
      <b/>
      <sz val="22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0"/>
      <name val="Calibri Light"/>
      <family val="2"/>
    </font>
    <font>
      <b/>
      <sz val="14"/>
      <color theme="1"/>
      <name val="Calibri Light"/>
      <family val="2"/>
    </font>
    <font>
      <sz val="14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44" fontId="3" fillId="0" borderId="4" xfId="1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Alignment="1">
      <alignment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4" fontId="4" fillId="0" borderId="0" xfId="1" applyFont="1" applyBorder="1"/>
    <xf numFmtId="44" fontId="5" fillId="0" borderId="0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4" fontId="9" fillId="2" borderId="4" xfId="1" applyFont="1" applyFill="1" applyBorder="1" applyAlignment="1">
      <alignment horizontal="center" vertical="center" wrapText="1"/>
    </xf>
    <xf numFmtId="44" fontId="10" fillId="0" borderId="4" xfId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8" xfId="0" applyFont="1" applyFill="1" applyBorder="1" applyAlignment="1">
      <alignment vertical="center"/>
    </xf>
    <xf numFmtId="44" fontId="5" fillId="0" borderId="8" xfId="1" applyFont="1" applyBorder="1" applyAlignment="1">
      <alignment horizontal="center" vertical="center" wrapText="1"/>
    </xf>
    <xf numFmtId="44" fontId="5" fillId="0" borderId="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0" fillId="0" borderId="12" xfId="0" applyBorder="1"/>
    <xf numFmtId="44" fontId="3" fillId="0" borderId="11" xfId="1" applyNumberFormat="1" applyFont="1" applyBorder="1" applyAlignment="1">
      <alignment horizontal="center" vertical="center" wrapText="1"/>
    </xf>
    <xf numFmtId="44" fontId="9" fillId="2" borderId="4" xfId="1" applyFont="1" applyFill="1" applyBorder="1" applyAlignment="1">
      <alignment horizontal="center" wrapText="1"/>
    </xf>
    <xf numFmtId="44" fontId="13" fillId="0" borderId="4" xfId="1" applyNumberFormat="1" applyFont="1" applyBorder="1" applyAlignment="1">
      <alignment horizontal="center" vertical="center" wrapText="1"/>
    </xf>
    <xf numFmtId="0" fontId="0" fillId="3" borderId="0" xfId="0" applyFill="1" applyBorder="1"/>
    <xf numFmtId="0" fontId="8" fillId="3" borderId="0" xfId="0" applyFont="1" applyFill="1" applyBorder="1"/>
    <xf numFmtId="44" fontId="12" fillId="3" borderId="9" xfId="1" applyFont="1" applyFill="1" applyBorder="1" applyAlignment="1">
      <alignment horizontal="center" vertical="center" wrapText="1"/>
    </xf>
    <xf numFmtId="0" fontId="11" fillId="3" borderId="0" xfId="0" applyFont="1" applyFill="1" applyBorder="1"/>
    <xf numFmtId="0" fontId="12" fillId="3" borderId="0" xfId="0" applyFont="1" applyFill="1" applyBorder="1"/>
    <xf numFmtId="0" fontId="0" fillId="3" borderId="12" xfId="0" applyFill="1" applyBorder="1"/>
    <xf numFmtId="0" fontId="3" fillId="3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4" fontId="13" fillId="0" borderId="0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6" fillId="0" borderId="0" xfId="1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numFmt numFmtId="34" formatCode="_-&quot;Q&quot;* #,##0.00_-;\-&quot;Q&quot;* #,##0.00_-;_-&quot;Q&quot;* &quot;-&quot;??_-;_-@_-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Calibri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 Light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Calibr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Calibri Light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 Light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203218</xdr:colOff>
      <xdr:row>3</xdr:row>
      <xdr:rowOff>35945</xdr:rowOff>
    </xdr:from>
    <xdr:to>
      <xdr:col>1</xdr:col>
      <xdr:colOff>1653395</xdr:colOff>
      <xdr:row>3</xdr:row>
      <xdr:rowOff>907111</xdr:rowOff>
    </xdr:to>
    <xdr:pic>
      <xdr:nvPicPr>
        <xdr:cNvPr id="3" name="Imagen 1" descr="part1">
          <a:extLst>
            <a:ext uri="{FF2B5EF4-FFF2-40B4-BE49-F238E27FC236}">
              <a16:creationId xmlns:a16="http://schemas.microsoft.com/office/drawing/2014/main" id="{B0ECB3DB-5309-47CF-B39D-78FC5487F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18" y="557124"/>
          <a:ext cx="1881498" cy="871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G53" totalsRowShown="0" headerRowDxfId="17" dataDxfId="15" totalsRowDxfId="13" headerRowBorderDxfId="16" tableBorderDxfId="14" headerRowCellStyle="Moneda" totalsRowCellStyle="Moneda">
  <autoFilter ref="A9:G53" xr:uid="{00000000-0009-0000-0100-000001000000}"/>
  <sortState ref="A10:G36">
    <sortCondition ref="C10"/>
  </sortState>
  <tableColumns count="7">
    <tableColumn id="1" xr3:uid="{00000000-0010-0000-0000-000001000000}" name="Columna1" dataDxfId="12" totalsRowDxfId="11"/>
    <tableColumn id="2" xr3:uid="{00000000-0010-0000-0000-000002000000}" name="Columna2" dataDxfId="10"/>
    <tableColumn id="14" xr3:uid="{00000000-0010-0000-0000-00000E000000}" name="Columna22" dataDxfId="9" totalsRowDxfId="8"/>
    <tableColumn id="3" xr3:uid="{00000000-0010-0000-0000-000003000000}" name="Columna3" dataDxfId="7" totalsRowDxfId="6" dataCellStyle="Moneda"/>
    <tableColumn id="7" xr3:uid="{00000000-0010-0000-0000-000007000000}" name="Columna32" dataDxfId="5" totalsRowDxfId="4" dataCellStyle="Moneda"/>
    <tableColumn id="5" xr3:uid="{00000000-0010-0000-0000-000005000000}" name="Columna5" dataDxfId="3" totalsRowDxfId="2">
      <calculatedColumnFormula>Tabla1[[#This Row],[Columna3]]-Tabla1[[#This Row],[Columna32]]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A55"/>
  <sheetViews>
    <sheetView tabSelected="1" zoomScale="53" zoomScaleNormal="53" zoomScaleSheetLayoutView="30" workbookViewId="0">
      <selection activeCell="F15" sqref="F15"/>
    </sheetView>
  </sheetViews>
  <sheetFormatPr baseColWidth="10" defaultRowHeight="15" x14ac:dyDescent="0.25"/>
  <cols>
    <col min="1" max="1" width="6.5703125" customWidth="1"/>
    <col min="2" max="2" width="39.42578125" style="3" customWidth="1"/>
    <col min="3" max="3" width="20.42578125" style="34" customWidth="1"/>
    <col min="4" max="4" width="22.85546875" style="2" customWidth="1"/>
    <col min="5" max="5" width="26.7109375" style="2" customWidth="1"/>
    <col min="6" max="6" width="26.5703125" customWidth="1"/>
    <col min="7" max="7" width="42.140625" customWidth="1"/>
    <col min="8" max="8" width="11.42578125" style="46"/>
    <col min="9" max="53" width="11.42578125" style="5"/>
  </cols>
  <sheetData>
    <row r="3" spans="1:53" ht="10.5" customHeight="1" thickBot="1" x14ac:dyDescent="0.3">
      <c r="B3"/>
      <c r="D3" s="1"/>
      <c r="E3" s="1"/>
    </row>
    <row r="4" spans="1:53" ht="75" customHeight="1" thickBot="1" x14ac:dyDescent="0.3">
      <c r="A4" s="59" t="s">
        <v>108</v>
      </c>
      <c r="B4" s="60"/>
      <c r="C4" s="60"/>
      <c r="D4" s="60"/>
      <c r="E4" s="60"/>
      <c r="F4" s="60"/>
      <c r="G4" s="61"/>
    </row>
    <row r="5" spans="1:53" ht="1.5" customHeight="1" thickBot="1" x14ac:dyDescent="0.3">
      <c r="A5" s="8"/>
      <c r="B5" s="9"/>
      <c r="C5" s="35"/>
      <c r="D5" s="10"/>
      <c r="E5" s="10"/>
      <c r="F5" s="11"/>
      <c r="G5" s="11"/>
    </row>
    <row r="6" spans="1:53" ht="1.1499999999999999" customHeight="1" x14ac:dyDescent="0.25">
      <c r="A6" s="12"/>
      <c r="B6" s="13"/>
      <c r="C6" s="36"/>
      <c r="D6" s="14"/>
      <c r="E6" s="14"/>
      <c r="F6" s="14"/>
      <c r="G6" s="15"/>
    </row>
    <row r="7" spans="1:53" ht="1.1499999999999999" customHeight="1" thickBot="1" x14ac:dyDescent="0.3">
      <c r="A7" s="16"/>
      <c r="B7" s="17"/>
      <c r="C7" s="37"/>
      <c r="D7" s="18"/>
      <c r="E7" s="18"/>
      <c r="F7" s="18"/>
      <c r="G7" s="8"/>
    </row>
    <row r="8" spans="1:53" s="23" customFormat="1" ht="56.25" customHeight="1" thickBot="1" x14ac:dyDescent="0.35">
      <c r="A8" s="24" t="s">
        <v>2</v>
      </c>
      <c r="B8" s="25" t="s">
        <v>0</v>
      </c>
      <c r="C8" s="26" t="s">
        <v>9</v>
      </c>
      <c r="D8" s="44" t="s">
        <v>11</v>
      </c>
      <c r="E8" s="27" t="s">
        <v>12</v>
      </c>
      <c r="F8" s="25" t="s">
        <v>13</v>
      </c>
      <c r="G8" s="25" t="s">
        <v>1</v>
      </c>
      <c r="H8" s="47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</row>
    <row r="9" spans="1:53" ht="10.9" hidden="1" customHeight="1" thickBot="1" x14ac:dyDescent="0.35">
      <c r="A9" s="29" t="s">
        <v>3</v>
      </c>
      <c r="B9" s="30" t="s">
        <v>4</v>
      </c>
      <c r="C9" s="38" t="s">
        <v>8</v>
      </c>
      <c r="D9" s="31" t="s">
        <v>5</v>
      </c>
      <c r="E9" s="19" t="s">
        <v>10</v>
      </c>
      <c r="F9" s="32" t="s">
        <v>6</v>
      </c>
      <c r="G9" s="33" t="s">
        <v>7</v>
      </c>
      <c r="H9" s="48"/>
    </row>
    <row r="10" spans="1:53" s="4" customFormat="1" ht="60" customHeight="1" thickBot="1" x14ac:dyDescent="0.35">
      <c r="A10" s="21">
        <v>1</v>
      </c>
      <c r="B10" s="52" t="s">
        <v>32</v>
      </c>
      <c r="C10" s="40" t="s">
        <v>59</v>
      </c>
      <c r="D10" s="7">
        <v>119354.84</v>
      </c>
      <c r="E10" s="7">
        <v>9354.84</v>
      </c>
      <c r="F10" s="7">
        <f>Tabla1[[#This Row],[Columna3]]-Tabla1[[#This Row],[Columna32]]</f>
        <v>110000</v>
      </c>
      <c r="G10" s="20" t="s">
        <v>103</v>
      </c>
      <c r="H10" s="49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  <row r="11" spans="1:53" ht="60" customHeight="1" thickBot="1" x14ac:dyDescent="0.35">
      <c r="A11" s="21">
        <v>2</v>
      </c>
      <c r="B11" s="52" t="s">
        <v>33</v>
      </c>
      <c r="C11" s="39" t="s">
        <v>60</v>
      </c>
      <c r="D11" s="28">
        <v>83548.39</v>
      </c>
      <c r="E11" s="7">
        <v>6548.39</v>
      </c>
      <c r="F11" s="7">
        <f>Tabla1[[#This Row],[Columna3]]-Tabla1[[#This Row],[Columna32]]</f>
        <v>77000</v>
      </c>
      <c r="G11" s="20" t="s">
        <v>103</v>
      </c>
      <c r="H11" s="50"/>
    </row>
    <row r="12" spans="1:53" ht="60" customHeight="1" thickBot="1" x14ac:dyDescent="0.35">
      <c r="A12" s="21">
        <v>3</v>
      </c>
      <c r="B12" s="52" t="s">
        <v>23</v>
      </c>
      <c r="C12" s="39" t="s">
        <v>61</v>
      </c>
      <c r="D12" s="28">
        <v>202903.23</v>
      </c>
      <c r="E12" s="7">
        <v>15903.23</v>
      </c>
      <c r="F12" s="7">
        <f>Tabla1[[#This Row],[Columna3]]-Tabla1[[#This Row],[Columna32]]</f>
        <v>187000</v>
      </c>
      <c r="G12" s="20" t="s">
        <v>103</v>
      </c>
      <c r="H12" s="50"/>
    </row>
    <row r="13" spans="1:53" ht="60" customHeight="1" thickBot="1" x14ac:dyDescent="0.35">
      <c r="A13" s="21">
        <f>A12+1</f>
        <v>4</v>
      </c>
      <c r="B13" s="52" t="s">
        <v>34</v>
      </c>
      <c r="C13" s="40" t="s">
        <v>62</v>
      </c>
      <c r="D13" s="7">
        <v>202903.23</v>
      </c>
      <c r="E13" s="7">
        <v>15903.23</v>
      </c>
      <c r="F13" s="7">
        <f>Tabla1[[#This Row],[Columna3]]-Tabla1[[#This Row],[Columna32]]</f>
        <v>187000</v>
      </c>
      <c r="G13" s="20" t="s">
        <v>103</v>
      </c>
      <c r="H13" s="50"/>
    </row>
    <row r="14" spans="1:53" ht="60" customHeight="1" thickBot="1" x14ac:dyDescent="0.35">
      <c r="A14" s="21">
        <f t="shared" ref="A14:A53" si="0">A13+1</f>
        <v>5</v>
      </c>
      <c r="B14" s="52" t="s">
        <v>35</v>
      </c>
      <c r="C14" s="39" t="s">
        <v>63</v>
      </c>
      <c r="D14" s="7">
        <v>202903.23</v>
      </c>
      <c r="E14" s="7">
        <v>15903.23</v>
      </c>
      <c r="F14" s="7">
        <f>Tabla1[[#This Row],[Columna3]]-Tabla1[[#This Row],[Columna32]]</f>
        <v>187000</v>
      </c>
      <c r="G14" s="20" t="s">
        <v>103</v>
      </c>
      <c r="H14" s="50"/>
    </row>
    <row r="15" spans="1:53" ht="60" customHeight="1" thickBot="1" x14ac:dyDescent="0.35">
      <c r="A15" s="21">
        <f t="shared" si="0"/>
        <v>6</v>
      </c>
      <c r="B15" s="52" t="s">
        <v>17</v>
      </c>
      <c r="C15" s="39" t="s">
        <v>64</v>
      </c>
      <c r="D15" s="28">
        <v>226774.19</v>
      </c>
      <c r="E15" s="7">
        <v>17774.189999999999</v>
      </c>
      <c r="F15" s="7">
        <f>Tabla1[[#This Row],[Columna3]]-Tabla1[[#This Row],[Columna32]]</f>
        <v>209000</v>
      </c>
      <c r="G15" s="20" t="s">
        <v>103</v>
      </c>
      <c r="H15" s="50"/>
    </row>
    <row r="16" spans="1:53" ht="60" customHeight="1" thickBot="1" x14ac:dyDescent="0.35">
      <c r="A16" s="21">
        <f t="shared" si="0"/>
        <v>7</v>
      </c>
      <c r="B16" s="52" t="s">
        <v>36</v>
      </c>
      <c r="C16" s="39" t="s">
        <v>65</v>
      </c>
      <c r="D16" s="28">
        <v>137258.06</v>
      </c>
      <c r="E16" s="7">
        <v>10758.06</v>
      </c>
      <c r="F16" s="7">
        <f>Tabla1[[#This Row],[Columna3]]-Tabla1[[#This Row],[Columna32]]</f>
        <v>126500</v>
      </c>
      <c r="G16" s="20" t="s">
        <v>103</v>
      </c>
      <c r="H16" s="50"/>
    </row>
    <row r="17" spans="1:53" ht="60" customHeight="1" thickBot="1" x14ac:dyDescent="0.35">
      <c r="A17" s="21">
        <f t="shared" si="0"/>
        <v>8</v>
      </c>
      <c r="B17" s="52" t="s">
        <v>14</v>
      </c>
      <c r="C17" s="40" t="s">
        <v>66</v>
      </c>
      <c r="D17" s="7">
        <v>214838.71</v>
      </c>
      <c r="E17" s="7">
        <v>16838.71</v>
      </c>
      <c r="F17" s="7">
        <f>Tabla1[[#This Row],[Columna3]]-Tabla1[[#This Row],[Columna32]]</f>
        <v>198000</v>
      </c>
      <c r="G17" s="20" t="s">
        <v>103</v>
      </c>
      <c r="H17" s="50"/>
    </row>
    <row r="18" spans="1:53" s="4" customFormat="1" ht="60" customHeight="1" thickBot="1" x14ac:dyDescent="0.35">
      <c r="A18" s="21">
        <f t="shared" si="0"/>
        <v>9</v>
      </c>
      <c r="B18" s="52" t="s">
        <v>37</v>
      </c>
      <c r="C18" s="39" t="s">
        <v>67</v>
      </c>
      <c r="D18" s="28">
        <v>214838.71</v>
      </c>
      <c r="E18" s="7">
        <v>16838.71</v>
      </c>
      <c r="F18" s="7">
        <f>Tabla1[[#This Row],[Columna3]]-Tabla1[[#This Row],[Columna32]]</f>
        <v>198000</v>
      </c>
      <c r="G18" s="20" t="s">
        <v>103</v>
      </c>
      <c r="H18" s="49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</row>
    <row r="19" spans="1:53" s="4" customFormat="1" ht="60" customHeight="1" thickBot="1" x14ac:dyDescent="0.35">
      <c r="A19" s="21">
        <f t="shared" si="0"/>
        <v>10</v>
      </c>
      <c r="B19" s="52" t="s">
        <v>38</v>
      </c>
      <c r="C19" s="40" t="s">
        <v>68</v>
      </c>
      <c r="D19" s="7">
        <v>214838.71</v>
      </c>
      <c r="E19" s="7">
        <v>16838.71</v>
      </c>
      <c r="F19" s="7">
        <f>Tabla1[[#This Row],[Columna3]]-Tabla1[[#This Row],[Columna32]]</f>
        <v>198000</v>
      </c>
      <c r="G19" s="20" t="s">
        <v>103</v>
      </c>
      <c r="H19" s="49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</row>
    <row r="20" spans="1:53" s="4" customFormat="1" ht="60" customHeight="1" thickBot="1" x14ac:dyDescent="0.35">
      <c r="A20" s="21">
        <f t="shared" si="0"/>
        <v>11</v>
      </c>
      <c r="B20" s="52" t="s">
        <v>39</v>
      </c>
      <c r="C20" s="39" t="s">
        <v>69</v>
      </c>
      <c r="D20" s="28">
        <v>298387.09999999998</v>
      </c>
      <c r="E20" s="7">
        <v>23387.1</v>
      </c>
      <c r="F20" s="7">
        <f>Tabla1[[#This Row],[Columna3]]-Tabla1[[#This Row],[Columna32]]</f>
        <v>275000</v>
      </c>
      <c r="G20" s="20" t="s">
        <v>103</v>
      </c>
      <c r="H20" s="4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</row>
    <row r="21" spans="1:53" s="4" customFormat="1" ht="60" customHeight="1" thickBot="1" x14ac:dyDescent="0.35">
      <c r="A21" s="21">
        <f t="shared" si="0"/>
        <v>12</v>
      </c>
      <c r="B21" s="52" t="s">
        <v>40</v>
      </c>
      <c r="C21" s="39" t="s">
        <v>70</v>
      </c>
      <c r="D21" s="7">
        <v>202903.23</v>
      </c>
      <c r="E21" s="7">
        <v>15903.23</v>
      </c>
      <c r="F21" s="7">
        <f>Tabla1[[#This Row],[Columna3]]-Tabla1[[#This Row],[Columna32]]</f>
        <v>187000</v>
      </c>
      <c r="G21" s="20" t="s">
        <v>103</v>
      </c>
      <c r="H21" s="49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</row>
    <row r="22" spans="1:53" s="4" customFormat="1" ht="60" customHeight="1" thickBot="1" x14ac:dyDescent="0.35">
      <c r="A22" s="21">
        <f t="shared" si="0"/>
        <v>13</v>
      </c>
      <c r="B22" s="52" t="s">
        <v>41</v>
      </c>
      <c r="C22" s="40" t="s">
        <v>71</v>
      </c>
      <c r="D22" s="28">
        <v>202903.23</v>
      </c>
      <c r="E22" s="7">
        <v>15903.23</v>
      </c>
      <c r="F22" s="7">
        <f>Tabla1[[#This Row],[Columna3]]-Tabla1[[#This Row],[Columna32]]</f>
        <v>187000</v>
      </c>
      <c r="G22" s="20" t="s">
        <v>103</v>
      </c>
      <c r="H22" s="49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</row>
    <row r="23" spans="1:53" s="4" customFormat="1" ht="60" customHeight="1" thickBot="1" x14ac:dyDescent="0.35">
      <c r="A23" s="21">
        <f t="shared" si="0"/>
        <v>14</v>
      </c>
      <c r="B23" s="52" t="s">
        <v>24</v>
      </c>
      <c r="C23" s="40" t="s">
        <v>72</v>
      </c>
      <c r="D23" s="7">
        <v>238709.68</v>
      </c>
      <c r="E23" s="7">
        <v>18709.68</v>
      </c>
      <c r="F23" s="7">
        <f>Tabla1[[#This Row],[Columna3]]-Tabla1[[#This Row],[Columna32]]</f>
        <v>220000</v>
      </c>
      <c r="G23" s="20" t="s">
        <v>103</v>
      </c>
      <c r="H23" s="49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</row>
    <row r="24" spans="1:53" ht="60" customHeight="1" thickBot="1" x14ac:dyDescent="0.35">
      <c r="A24" s="21">
        <f t="shared" si="0"/>
        <v>15</v>
      </c>
      <c r="B24" s="52" t="s">
        <v>42</v>
      </c>
      <c r="C24" s="40" t="s">
        <v>73</v>
      </c>
      <c r="D24" s="7">
        <v>143225.81</v>
      </c>
      <c r="E24" s="7">
        <v>11225.81</v>
      </c>
      <c r="F24" s="7">
        <f>Tabla1[[#This Row],[Columna3]]-Tabla1[[#This Row],[Columna32]]</f>
        <v>132000</v>
      </c>
      <c r="G24" s="20" t="s">
        <v>103</v>
      </c>
      <c r="H24" s="50"/>
    </row>
    <row r="25" spans="1:53" ht="60" customHeight="1" thickBot="1" x14ac:dyDescent="0.35">
      <c r="A25" s="21">
        <f t="shared" si="0"/>
        <v>16</v>
      </c>
      <c r="B25" s="52" t="s">
        <v>15</v>
      </c>
      <c r="C25" s="39" t="s">
        <v>74</v>
      </c>
      <c r="D25" s="7">
        <v>298387.09999999998</v>
      </c>
      <c r="E25" s="7">
        <v>23387.1</v>
      </c>
      <c r="F25" s="7">
        <f>Tabla1[[#This Row],[Columna3]]-Tabla1[[#This Row],[Columna32]]</f>
        <v>275000</v>
      </c>
      <c r="G25" s="20" t="s">
        <v>103</v>
      </c>
      <c r="H25" s="50"/>
    </row>
    <row r="26" spans="1:53" ht="60" customHeight="1" thickBot="1" x14ac:dyDescent="0.35">
      <c r="A26" s="21">
        <f t="shared" si="0"/>
        <v>17</v>
      </c>
      <c r="B26" s="52" t="s">
        <v>21</v>
      </c>
      <c r="C26" s="40" t="s">
        <v>75</v>
      </c>
      <c r="D26" s="7">
        <v>202903.23</v>
      </c>
      <c r="E26" s="7">
        <v>15903.23</v>
      </c>
      <c r="F26" s="7">
        <f>Tabla1[[#This Row],[Columna3]]-Tabla1[[#This Row],[Columna32]]</f>
        <v>187000</v>
      </c>
      <c r="G26" s="20" t="s">
        <v>103</v>
      </c>
      <c r="H26" s="50"/>
    </row>
    <row r="27" spans="1:53" ht="60" customHeight="1" thickBot="1" x14ac:dyDescent="0.35">
      <c r="A27" s="21">
        <f t="shared" si="0"/>
        <v>18</v>
      </c>
      <c r="B27" s="52" t="s">
        <v>18</v>
      </c>
      <c r="C27" s="40" t="s">
        <v>76</v>
      </c>
      <c r="D27" s="7">
        <v>214838.71</v>
      </c>
      <c r="E27" s="7">
        <v>16838.71</v>
      </c>
      <c r="F27" s="7">
        <f>Tabla1[[#This Row],[Columna3]]-Tabla1[[#This Row],[Columna32]]</f>
        <v>198000</v>
      </c>
      <c r="G27" s="20" t="s">
        <v>103</v>
      </c>
      <c r="H27" s="50"/>
    </row>
    <row r="28" spans="1:53" ht="60" customHeight="1" thickBot="1" x14ac:dyDescent="0.3">
      <c r="A28" s="21">
        <f t="shared" si="0"/>
        <v>19</v>
      </c>
      <c r="B28" s="52" t="s">
        <v>22</v>
      </c>
      <c r="C28" s="41" t="s">
        <v>77</v>
      </c>
      <c r="D28" s="43">
        <v>202903.23</v>
      </c>
      <c r="E28" s="7">
        <v>15903.23</v>
      </c>
      <c r="F28" s="7">
        <f>Tabla1[[#This Row],[Columna3]]-Tabla1[[#This Row],[Columna32]]</f>
        <v>187000</v>
      </c>
      <c r="G28" s="20" t="s">
        <v>103</v>
      </c>
    </row>
    <row r="29" spans="1:53" ht="60" customHeight="1" thickBot="1" x14ac:dyDescent="0.3">
      <c r="A29" s="21">
        <f t="shared" si="0"/>
        <v>20</v>
      </c>
      <c r="B29" s="52" t="s">
        <v>43</v>
      </c>
      <c r="C29" s="40" t="s">
        <v>78</v>
      </c>
      <c r="D29" s="7">
        <v>202903.23</v>
      </c>
      <c r="E29" s="7">
        <v>15903.23</v>
      </c>
      <c r="F29" s="7">
        <f>Tabla1[[#This Row],[Columna3]]-Tabla1[[#This Row],[Columna32]]</f>
        <v>187000</v>
      </c>
      <c r="G29" s="20" t="s">
        <v>103</v>
      </c>
    </row>
    <row r="30" spans="1:53" s="42" customFormat="1" ht="60" customHeight="1" thickBot="1" x14ac:dyDescent="0.3">
      <c r="A30" s="21">
        <f t="shared" si="0"/>
        <v>21</v>
      </c>
      <c r="B30" s="52" t="s">
        <v>44</v>
      </c>
      <c r="C30" s="39" t="s">
        <v>79</v>
      </c>
      <c r="D30" s="7">
        <v>59677.42</v>
      </c>
      <c r="E30" s="7">
        <v>4677.42</v>
      </c>
      <c r="F30" s="7">
        <f>Tabla1[[#This Row],[Columna3]]-Tabla1[[#This Row],[Columna32]]</f>
        <v>55000</v>
      </c>
      <c r="G30" s="20" t="s">
        <v>103</v>
      </c>
      <c r="H30" s="51"/>
    </row>
    <row r="31" spans="1:53" s="5" customFormat="1" ht="60" customHeight="1" thickBot="1" x14ac:dyDescent="0.3">
      <c r="A31" s="21">
        <f t="shared" si="0"/>
        <v>22</v>
      </c>
      <c r="B31" s="52" t="s">
        <v>45</v>
      </c>
      <c r="C31" s="39" t="s">
        <v>80</v>
      </c>
      <c r="D31" s="28">
        <v>202903.23</v>
      </c>
      <c r="E31" s="7">
        <v>15903.23</v>
      </c>
      <c r="F31" s="7">
        <f>Tabla1[[#This Row],[Columna3]]-Tabla1[[#This Row],[Columna32]]</f>
        <v>187000</v>
      </c>
      <c r="G31" s="20" t="s">
        <v>103</v>
      </c>
      <c r="H31" s="46"/>
    </row>
    <row r="32" spans="1:53" s="5" customFormat="1" ht="60" customHeight="1" thickBot="1" x14ac:dyDescent="0.3">
      <c r="A32" s="21">
        <f t="shared" si="0"/>
        <v>23</v>
      </c>
      <c r="B32" s="52" t="s">
        <v>46</v>
      </c>
      <c r="C32" s="39" t="s">
        <v>81</v>
      </c>
      <c r="D32" s="7">
        <v>71612.899999999994</v>
      </c>
      <c r="E32" s="7">
        <v>5612.9</v>
      </c>
      <c r="F32" s="7">
        <f>Tabla1[[#This Row],[Columna3]]-Tabla1[[#This Row],[Columna32]]</f>
        <v>66000</v>
      </c>
      <c r="G32" s="20" t="s">
        <v>103</v>
      </c>
      <c r="H32" s="46"/>
    </row>
    <row r="33" spans="1:8" ht="60" customHeight="1" thickBot="1" x14ac:dyDescent="0.3">
      <c r="A33" s="21">
        <f t="shared" si="0"/>
        <v>24</v>
      </c>
      <c r="B33" s="52" t="s">
        <v>47</v>
      </c>
      <c r="C33" s="40" t="s">
        <v>82</v>
      </c>
      <c r="D33" s="7">
        <v>71612.899999999994</v>
      </c>
      <c r="E33" s="7">
        <v>5612.9</v>
      </c>
      <c r="F33" s="7">
        <f>Tabla1[[#This Row],[Columna3]]-Tabla1[[#This Row],[Columna32]]</f>
        <v>66000</v>
      </c>
      <c r="G33" s="20" t="s">
        <v>103</v>
      </c>
    </row>
    <row r="34" spans="1:8" ht="60" customHeight="1" thickBot="1" x14ac:dyDescent="0.35">
      <c r="A34" s="21">
        <f t="shared" si="0"/>
        <v>25</v>
      </c>
      <c r="B34" s="52" t="s">
        <v>20</v>
      </c>
      <c r="C34" s="40" t="s">
        <v>83</v>
      </c>
      <c r="D34" s="7">
        <v>202903.23</v>
      </c>
      <c r="E34" s="7">
        <v>15903.23</v>
      </c>
      <c r="F34" s="7">
        <f>Tabla1[[#This Row],[Columna3]]-Tabla1[[#This Row],[Columna32]]</f>
        <v>187000</v>
      </c>
      <c r="G34" s="20" t="s">
        <v>103</v>
      </c>
      <c r="H34" s="50"/>
    </row>
    <row r="35" spans="1:8" ht="60" customHeight="1" thickBot="1" x14ac:dyDescent="0.35">
      <c r="A35" s="21">
        <f t="shared" si="0"/>
        <v>26</v>
      </c>
      <c r="B35" s="52" t="s">
        <v>48</v>
      </c>
      <c r="C35" s="39" t="s">
        <v>84</v>
      </c>
      <c r="D35" s="7">
        <v>107419.35</v>
      </c>
      <c r="E35" s="7">
        <v>8419.35</v>
      </c>
      <c r="F35" s="7">
        <f>Tabla1[[#This Row],[Columna3]]-Tabla1[[#This Row],[Columna32]]</f>
        <v>99000</v>
      </c>
      <c r="G35" s="20" t="s">
        <v>103</v>
      </c>
      <c r="H35" s="50"/>
    </row>
    <row r="36" spans="1:8" ht="60" customHeight="1" thickBot="1" x14ac:dyDescent="0.35">
      <c r="A36" s="21">
        <f t="shared" si="0"/>
        <v>27</v>
      </c>
      <c r="B36" s="52" t="s">
        <v>49</v>
      </c>
      <c r="C36" s="39" t="s">
        <v>85</v>
      </c>
      <c r="D36" s="28">
        <v>143225.81</v>
      </c>
      <c r="E36" s="7">
        <v>11225.81</v>
      </c>
      <c r="F36" s="7">
        <f>Tabla1[[#This Row],[Columna3]]-Tabla1[[#This Row],[Columna32]]</f>
        <v>132000</v>
      </c>
      <c r="G36" s="20" t="s">
        <v>103</v>
      </c>
      <c r="H36" s="50"/>
    </row>
    <row r="37" spans="1:8" ht="60" customHeight="1" thickBot="1" x14ac:dyDescent="0.3">
      <c r="A37" s="21">
        <f t="shared" si="0"/>
        <v>28</v>
      </c>
      <c r="B37" s="52" t="s">
        <v>19</v>
      </c>
      <c r="C37" s="39" t="s">
        <v>86</v>
      </c>
      <c r="D37" s="45">
        <v>238709.68</v>
      </c>
      <c r="E37" s="7">
        <v>18709.68</v>
      </c>
      <c r="F37" s="7">
        <f>Tabla1[[#This Row],[Columna3]]-Tabla1[[#This Row],[Columna32]]</f>
        <v>220000</v>
      </c>
      <c r="G37" s="20" t="s">
        <v>103</v>
      </c>
    </row>
    <row r="38" spans="1:8" ht="60" customHeight="1" thickBot="1" x14ac:dyDescent="0.3">
      <c r="A38" s="21">
        <f t="shared" si="0"/>
        <v>29</v>
      </c>
      <c r="B38" s="52" t="s">
        <v>25</v>
      </c>
      <c r="C38" s="39" t="s">
        <v>87</v>
      </c>
      <c r="D38" s="45">
        <v>83548.39</v>
      </c>
      <c r="E38" s="7">
        <v>6548.39</v>
      </c>
      <c r="F38" s="7">
        <f>Tabla1[[#This Row],[Columna3]]-Tabla1[[#This Row],[Columna32]]</f>
        <v>77000</v>
      </c>
      <c r="G38" s="20" t="s">
        <v>103</v>
      </c>
    </row>
    <row r="39" spans="1:8" ht="60" customHeight="1" thickBot="1" x14ac:dyDescent="0.3">
      <c r="A39" s="21">
        <f t="shared" si="0"/>
        <v>30</v>
      </c>
      <c r="B39" s="52" t="s">
        <v>50</v>
      </c>
      <c r="C39" s="39" t="s">
        <v>88</v>
      </c>
      <c r="D39" s="45">
        <v>143225.81</v>
      </c>
      <c r="E39" s="7">
        <v>11225.81</v>
      </c>
      <c r="F39" s="7">
        <f>Tabla1[[#This Row],[Columna3]]-Tabla1[[#This Row],[Columna32]]</f>
        <v>132000</v>
      </c>
      <c r="G39" s="20" t="s">
        <v>103</v>
      </c>
    </row>
    <row r="40" spans="1:8" ht="60" customHeight="1" thickBot="1" x14ac:dyDescent="0.3">
      <c r="A40" s="21">
        <f t="shared" si="0"/>
        <v>31</v>
      </c>
      <c r="B40" s="52" t="s">
        <v>51</v>
      </c>
      <c r="C40" s="39" t="s">
        <v>89</v>
      </c>
      <c r="D40" s="45">
        <v>202903.23</v>
      </c>
      <c r="E40" s="7">
        <v>15903.23</v>
      </c>
      <c r="F40" s="7">
        <f>Tabla1[[#This Row],[Columna3]]-Tabla1[[#This Row],[Columna32]]</f>
        <v>187000</v>
      </c>
      <c r="G40" s="20" t="s">
        <v>103</v>
      </c>
    </row>
    <row r="41" spans="1:8" ht="60" customHeight="1" thickBot="1" x14ac:dyDescent="0.3">
      <c r="A41" s="21">
        <f t="shared" si="0"/>
        <v>32</v>
      </c>
      <c r="B41" s="52" t="s">
        <v>26</v>
      </c>
      <c r="C41" s="39" t="s">
        <v>90</v>
      </c>
      <c r="D41" s="45">
        <v>202903.23</v>
      </c>
      <c r="E41" s="7">
        <v>15903.23</v>
      </c>
      <c r="F41" s="7">
        <f>Tabla1[[#This Row],[Columna3]]-Tabla1[[#This Row],[Columna32]]</f>
        <v>187000</v>
      </c>
      <c r="G41" s="20" t="s">
        <v>103</v>
      </c>
    </row>
    <row r="42" spans="1:8" ht="60" customHeight="1" thickBot="1" x14ac:dyDescent="0.3">
      <c r="A42" s="21">
        <f t="shared" si="0"/>
        <v>33</v>
      </c>
      <c r="B42" s="52" t="s">
        <v>52</v>
      </c>
      <c r="C42" s="39" t="s">
        <v>91</v>
      </c>
      <c r="D42" s="45">
        <v>238709.68</v>
      </c>
      <c r="E42" s="7">
        <v>18709.68</v>
      </c>
      <c r="F42" s="7">
        <f>Tabla1[[#This Row],[Columna3]]-Tabla1[[#This Row],[Columna32]]</f>
        <v>220000</v>
      </c>
      <c r="G42" s="20" t="s">
        <v>103</v>
      </c>
    </row>
    <row r="43" spans="1:8" ht="60" customHeight="1" thickBot="1" x14ac:dyDescent="0.3">
      <c r="A43" s="21">
        <f t="shared" si="0"/>
        <v>34</v>
      </c>
      <c r="B43" s="52" t="s">
        <v>53</v>
      </c>
      <c r="C43" s="39" t="s">
        <v>92</v>
      </c>
      <c r="D43" s="45">
        <v>202903.23</v>
      </c>
      <c r="E43" s="7">
        <v>15903.23</v>
      </c>
      <c r="F43" s="7">
        <f>Tabla1[[#This Row],[Columna3]]-Tabla1[[#This Row],[Columna32]]</f>
        <v>187000</v>
      </c>
      <c r="G43" s="20" t="s">
        <v>103</v>
      </c>
    </row>
    <row r="44" spans="1:8" ht="60" customHeight="1" thickBot="1" x14ac:dyDescent="0.3">
      <c r="A44" s="21">
        <f t="shared" si="0"/>
        <v>35</v>
      </c>
      <c r="B44" s="52" t="s">
        <v>54</v>
      </c>
      <c r="C44" s="39" t="s">
        <v>93</v>
      </c>
      <c r="D44" s="45">
        <v>238709.68</v>
      </c>
      <c r="E44" s="7">
        <v>18709.68</v>
      </c>
      <c r="F44" s="7">
        <f>Tabla1[[#This Row],[Columna3]]-Tabla1[[#This Row],[Columna32]]</f>
        <v>220000</v>
      </c>
      <c r="G44" s="20" t="s">
        <v>103</v>
      </c>
    </row>
    <row r="45" spans="1:8" ht="60" customHeight="1" thickBot="1" x14ac:dyDescent="0.3">
      <c r="A45" s="21">
        <f t="shared" si="0"/>
        <v>36</v>
      </c>
      <c r="B45" s="52" t="s">
        <v>30</v>
      </c>
      <c r="C45" s="39" t="s">
        <v>94</v>
      </c>
      <c r="D45" s="45">
        <v>71612.899999999994</v>
      </c>
      <c r="E45" s="7">
        <v>5612.9</v>
      </c>
      <c r="F45" s="7">
        <f>Tabla1[[#This Row],[Columna3]]-Tabla1[[#This Row],[Columna32]]</f>
        <v>66000</v>
      </c>
      <c r="G45" s="20" t="s">
        <v>103</v>
      </c>
    </row>
    <row r="46" spans="1:8" ht="60" customHeight="1" thickBot="1" x14ac:dyDescent="0.3">
      <c r="A46" s="21">
        <f t="shared" si="0"/>
        <v>37</v>
      </c>
      <c r="B46" s="52" t="s">
        <v>28</v>
      </c>
      <c r="C46" s="39" t="s">
        <v>95</v>
      </c>
      <c r="D46" s="45">
        <v>59677.42</v>
      </c>
      <c r="E46" s="7">
        <v>4677.42</v>
      </c>
      <c r="F46" s="7">
        <f>Tabla1[[#This Row],[Columna3]]-Tabla1[[#This Row],[Columna32]]</f>
        <v>55000</v>
      </c>
      <c r="G46" s="20" t="s">
        <v>103</v>
      </c>
    </row>
    <row r="47" spans="1:8" ht="60" customHeight="1" thickBot="1" x14ac:dyDescent="0.3">
      <c r="A47" s="21">
        <f t="shared" si="0"/>
        <v>38</v>
      </c>
      <c r="B47" s="52" t="s">
        <v>55</v>
      </c>
      <c r="C47" s="39" t="s">
        <v>96</v>
      </c>
      <c r="D47" s="45">
        <v>298387.09999999998</v>
      </c>
      <c r="E47" s="7">
        <v>23387.1</v>
      </c>
      <c r="F47" s="7">
        <f>Tabla1[[#This Row],[Columna3]]-Tabla1[[#This Row],[Columna32]]</f>
        <v>275000</v>
      </c>
      <c r="G47" s="20" t="s">
        <v>103</v>
      </c>
    </row>
    <row r="48" spans="1:8" ht="60" customHeight="1" thickBot="1" x14ac:dyDescent="0.3">
      <c r="A48" s="21">
        <f t="shared" si="0"/>
        <v>39</v>
      </c>
      <c r="B48" s="52" t="s">
        <v>27</v>
      </c>
      <c r="C48" s="39" t="s">
        <v>97</v>
      </c>
      <c r="D48" s="45">
        <v>95225.81</v>
      </c>
      <c r="E48" s="7">
        <v>7225.81</v>
      </c>
      <c r="F48" s="7">
        <f>Tabla1[[#This Row],[Columna3]]-Tabla1[[#This Row],[Columna32]]</f>
        <v>88000</v>
      </c>
      <c r="G48" s="20" t="s">
        <v>104</v>
      </c>
    </row>
    <row r="49" spans="1:7" ht="60" customHeight="1" thickBot="1" x14ac:dyDescent="0.3">
      <c r="A49" s="21">
        <f t="shared" si="0"/>
        <v>40</v>
      </c>
      <c r="B49" s="52" t="s">
        <v>56</v>
      </c>
      <c r="C49" s="39" t="s">
        <v>98</v>
      </c>
      <c r="D49" s="45">
        <v>238064.52</v>
      </c>
      <c r="E49" s="7">
        <v>18064.52</v>
      </c>
      <c r="F49" s="7">
        <f>Tabla1[[#This Row],[Columna3]]-Tabla1[[#This Row],[Columna32]]</f>
        <v>220000</v>
      </c>
      <c r="G49" s="20" t="s">
        <v>104</v>
      </c>
    </row>
    <row r="50" spans="1:7" ht="60" customHeight="1" thickBot="1" x14ac:dyDescent="0.3">
      <c r="A50" s="53">
        <f t="shared" si="0"/>
        <v>41</v>
      </c>
      <c r="B50" s="52" t="s">
        <v>31</v>
      </c>
      <c r="C50" s="39" t="s">
        <v>99</v>
      </c>
      <c r="D50" s="45">
        <v>202354.84</v>
      </c>
      <c r="E50" s="7">
        <v>15354.84</v>
      </c>
      <c r="F50" s="45">
        <f>Tabla1[[#This Row],[Columna3]]-Tabla1[[#This Row],[Columna32]]</f>
        <v>187000</v>
      </c>
      <c r="G50" s="20" t="s">
        <v>104</v>
      </c>
    </row>
    <row r="51" spans="1:7" ht="60" customHeight="1" thickBot="1" x14ac:dyDescent="0.3">
      <c r="A51" s="53">
        <f t="shared" si="0"/>
        <v>42</v>
      </c>
      <c r="B51" s="52" t="s">
        <v>57</v>
      </c>
      <c r="C51" s="39" t="s">
        <v>100</v>
      </c>
      <c r="D51" s="45">
        <v>201806.45</v>
      </c>
      <c r="E51" s="7">
        <v>14806.45</v>
      </c>
      <c r="F51" s="45">
        <f>Tabla1[[#This Row],[Columna3]]-Tabla1[[#This Row],[Columna32]]</f>
        <v>187000</v>
      </c>
      <c r="G51" s="20" t="s">
        <v>105</v>
      </c>
    </row>
    <row r="52" spans="1:7" ht="63.75" customHeight="1" thickBot="1" x14ac:dyDescent="0.3">
      <c r="A52" s="53">
        <f t="shared" si="0"/>
        <v>43</v>
      </c>
      <c r="B52" s="52" t="s">
        <v>29</v>
      </c>
      <c r="C52" s="39" t="s">
        <v>101</v>
      </c>
      <c r="D52" s="45">
        <v>71032.259999999995</v>
      </c>
      <c r="E52" s="7">
        <v>5032.26</v>
      </c>
      <c r="F52" s="45">
        <f>Tabla1[[#This Row],[Columna3]]-Tabla1[[#This Row],[Columna32]]</f>
        <v>66000</v>
      </c>
      <c r="G52" s="20" t="s">
        <v>106</v>
      </c>
    </row>
    <row r="53" spans="1:7" ht="62.25" customHeight="1" thickBot="1" x14ac:dyDescent="0.3">
      <c r="A53" s="53">
        <f t="shared" si="0"/>
        <v>44</v>
      </c>
      <c r="B53" s="52" t="s">
        <v>58</v>
      </c>
      <c r="C53" s="39" t="s">
        <v>102</v>
      </c>
      <c r="D53" s="45">
        <v>117096.77</v>
      </c>
      <c r="E53" s="7">
        <v>7096.77</v>
      </c>
      <c r="F53" s="45">
        <f>Tabla1[[#This Row],[Columna3]]-Tabla1[[#This Row],[Columna32]]</f>
        <v>110000</v>
      </c>
      <c r="G53" s="20" t="s">
        <v>107</v>
      </c>
    </row>
    <row r="54" spans="1:7" ht="18.75" x14ac:dyDescent="0.25">
      <c r="A54" s="54"/>
      <c r="B54" s="55"/>
      <c r="C54" s="56"/>
      <c r="D54" s="57"/>
      <c r="E54" s="57"/>
      <c r="F54" s="57"/>
      <c r="G54" s="58"/>
    </row>
    <row r="55" spans="1:7" ht="28.5" x14ac:dyDescent="0.25">
      <c r="D55" s="62" t="s">
        <v>16</v>
      </c>
      <c r="E55" s="62"/>
      <c r="F55" s="62"/>
    </row>
  </sheetData>
  <protectedRanges>
    <protectedRange sqref="B13:B17 B19:B23 B25:B28 B49" name="Rango1_2"/>
    <protectedRange sqref="B24" name="Rango1_1_2_2"/>
  </protectedRanges>
  <mergeCells count="2">
    <mergeCell ref="A4:G4"/>
    <mergeCell ref="D55:F55"/>
  </mergeCells>
  <printOptions horizontalCentered="1"/>
  <pageMargins left="0" right="0" top="0.74803149606299213" bottom="0.74803149606299213" header="0.31496062992125984" footer="0.31496062992125984"/>
  <pageSetup scale="39" orientation="portrait" r:id="rId1"/>
  <rowBreaks count="1" manualBreakCount="1">
    <brk id="34" max="17" man="1"/>
  </rowBreaks>
  <colBreaks count="1" manualBreakCount="1">
    <brk id="7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Francisco Flores</cp:lastModifiedBy>
  <cp:lastPrinted>2023-02-03T17:22:58Z</cp:lastPrinted>
  <dcterms:created xsi:type="dcterms:W3CDTF">2014-02-03T17:10:02Z</dcterms:created>
  <dcterms:modified xsi:type="dcterms:W3CDTF">2023-02-10T17:23:09Z</dcterms:modified>
</cp:coreProperties>
</file>